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360" yWindow="525" windowWidth="19815" windowHeight="7365" activeTab="5"/>
  </bookViews>
  <sheets>
    <sheet name="HASIL OUTPUT SPSS" sheetId="7" r:id="rId1"/>
    <sheet name="TCR untuk variabel x" sheetId="8" r:id="rId2"/>
    <sheet name="TCR V y" sheetId="9" r:id="rId3"/>
    <sheet name="TABEL-Tabel" sheetId="10" r:id="rId4"/>
    <sheet name="Lampiran-lampiran" sheetId="11" r:id="rId5"/>
    <sheet name="Lampiran ver indikator X" sheetId="12" r:id="rId6"/>
    <sheet name="lampiran Per indikator Y" sheetId="13" r:id="rId7"/>
    <sheet name="LAmpiran Hubungan Variabel X dn" sheetId="14" r:id="rId8"/>
    <sheet name="Sheet1" sheetId="15" r:id="rId9"/>
  </sheets>
  <definedNames>
    <definedName name="OLE_LINK1" localSheetId="3">'TABEL-Tabel'!$C$104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0" i="10"/>
  <c r="N80"/>
  <c r="C39" i="13"/>
  <c r="C38"/>
  <c r="C34"/>
  <c r="C30"/>
  <c r="C26"/>
  <c r="C22"/>
  <c r="C18"/>
  <c r="C14"/>
  <c r="C10"/>
  <c r="C93" i="12"/>
  <c r="C75"/>
  <c r="C107"/>
  <c r="C92"/>
  <c r="C85"/>
  <c r="C80"/>
  <c r="C70"/>
  <c r="C58"/>
  <c r="C44"/>
  <c r="C31"/>
  <c r="C9"/>
  <c r="H23" i="9"/>
  <c r="I23"/>
  <c r="H24"/>
  <c r="I24"/>
  <c r="J24" s="1"/>
  <c r="K24"/>
  <c r="L24" s="1"/>
  <c r="H25"/>
  <c r="I25"/>
  <c r="H26"/>
  <c r="I26"/>
  <c r="J26"/>
  <c r="K26"/>
  <c r="L26"/>
  <c r="H27"/>
  <c r="I27"/>
  <c r="J27" s="1"/>
  <c r="G28"/>
  <c r="F28"/>
  <c r="E28"/>
  <c r="D28"/>
  <c r="C28"/>
  <c r="I22"/>
  <c r="K22" s="1"/>
  <c r="L22" s="1"/>
  <c r="H22"/>
  <c r="I21"/>
  <c r="H21"/>
  <c r="I20"/>
  <c r="K20" s="1"/>
  <c r="L20" s="1"/>
  <c r="H20"/>
  <c r="I19"/>
  <c r="H19"/>
  <c r="I18"/>
  <c r="K18" s="1"/>
  <c r="L18" s="1"/>
  <c r="H18"/>
  <c r="I17"/>
  <c r="H17"/>
  <c r="I16"/>
  <c r="K16" s="1"/>
  <c r="L16" s="1"/>
  <c r="H16"/>
  <c r="I15"/>
  <c r="H15"/>
  <c r="I14"/>
  <c r="K14" s="1"/>
  <c r="L14" s="1"/>
  <c r="H14"/>
  <c r="I13"/>
  <c r="H13"/>
  <c r="I12"/>
  <c r="K12" s="1"/>
  <c r="L12" s="1"/>
  <c r="H12"/>
  <c r="I11"/>
  <c r="H11"/>
  <c r="I10"/>
  <c r="K10" s="1"/>
  <c r="L10" s="1"/>
  <c r="H10"/>
  <c r="I9"/>
  <c r="H9"/>
  <c r="I8"/>
  <c r="K8" s="1"/>
  <c r="L8" s="1"/>
  <c r="H8"/>
  <c r="I7"/>
  <c r="H7"/>
  <c r="I6"/>
  <c r="K6" s="1"/>
  <c r="L6" s="1"/>
  <c r="H6"/>
  <c r="I5"/>
  <c r="H5"/>
  <c r="I4"/>
  <c r="K4" s="1"/>
  <c r="L4" s="1"/>
  <c r="H4"/>
  <c r="J4" s="1"/>
  <c r="H5" i="8"/>
  <c r="H6"/>
  <c r="H7"/>
  <c r="H8"/>
  <c r="H9"/>
  <c r="H10"/>
  <c r="H11"/>
  <c r="H12"/>
  <c r="H13"/>
  <c r="H14"/>
  <c r="H15"/>
  <c r="H16"/>
  <c r="H17"/>
  <c r="H18"/>
  <c r="J18" s="1"/>
  <c r="H19"/>
  <c r="H20"/>
  <c r="H21"/>
  <c r="H22"/>
  <c r="J22" s="1"/>
  <c r="H23"/>
  <c r="K5"/>
  <c r="K13"/>
  <c r="J5"/>
  <c r="I5"/>
  <c r="L5" s="1"/>
  <c r="I6"/>
  <c r="K6" s="1"/>
  <c r="I7"/>
  <c r="K7" s="1"/>
  <c r="I8"/>
  <c r="K8" s="1"/>
  <c r="I9"/>
  <c r="K9" s="1"/>
  <c r="I10"/>
  <c r="K10" s="1"/>
  <c r="I11"/>
  <c r="K11" s="1"/>
  <c r="I12"/>
  <c r="K12" s="1"/>
  <c r="I13"/>
  <c r="I14"/>
  <c r="I15"/>
  <c r="K15" s="1"/>
  <c r="I16"/>
  <c r="K16" s="1"/>
  <c r="I17"/>
  <c r="K17" s="1"/>
  <c r="I18"/>
  <c r="K18" s="1"/>
  <c r="I19"/>
  <c r="K19" s="1"/>
  <c r="I20"/>
  <c r="K20" s="1"/>
  <c r="I21"/>
  <c r="K21" s="1"/>
  <c r="I22"/>
  <c r="K22" s="1"/>
  <c r="I23"/>
  <c r="K23" s="1"/>
  <c r="K4"/>
  <c r="H4"/>
  <c r="J7"/>
  <c r="J13"/>
  <c r="J16"/>
  <c r="J20"/>
  <c r="C24"/>
  <c r="D24"/>
  <c r="E24"/>
  <c r="F24"/>
  <c r="G24"/>
  <c r="I4"/>
  <c r="J25" i="9" l="1"/>
  <c r="J23"/>
  <c r="J22"/>
  <c r="J20"/>
  <c r="J18"/>
  <c r="J16"/>
  <c r="J14"/>
  <c r="J12"/>
  <c r="J6"/>
  <c r="J8"/>
  <c r="J10"/>
  <c r="J5"/>
  <c r="J7"/>
  <c r="J9"/>
  <c r="J11"/>
  <c r="J13"/>
  <c r="J15"/>
  <c r="J17"/>
  <c r="J19"/>
  <c r="J21"/>
  <c r="K27"/>
  <c r="L27" s="1"/>
  <c r="K25"/>
  <c r="L25" s="1"/>
  <c r="K23"/>
  <c r="L23" s="1"/>
  <c r="K5"/>
  <c r="L5" s="1"/>
  <c r="K7"/>
  <c r="L7" s="1"/>
  <c r="K9"/>
  <c r="L9" s="1"/>
  <c r="K11"/>
  <c r="L11" s="1"/>
  <c r="K13"/>
  <c r="L13" s="1"/>
  <c r="K15"/>
  <c r="L15" s="1"/>
  <c r="K17"/>
  <c r="L17" s="1"/>
  <c r="K19"/>
  <c r="L19" s="1"/>
  <c r="K21"/>
  <c r="L21" s="1"/>
  <c r="J23" i="8"/>
  <c r="L23"/>
  <c r="J21"/>
  <c r="L21"/>
  <c r="J19"/>
  <c r="L19"/>
  <c r="J17"/>
  <c r="L17"/>
  <c r="J15"/>
  <c r="L15"/>
  <c r="J14"/>
  <c r="K14"/>
  <c r="L14" s="1"/>
  <c r="L13"/>
  <c r="J12"/>
  <c r="J11"/>
  <c r="L11"/>
  <c r="J10"/>
  <c r="J9"/>
  <c r="L9"/>
  <c r="J8"/>
  <c r="L7"/>
  <c r="J6"/>
  <c r="J4"/>
  <c r="L4"/>
  <c r="L6"/>
  <c r="L8"/>
  <c r="L10"/>
  <c r="L12"/>
  <c r="L16"/>
  <c r="L18"/>
  <c r="L20"/>
  <c r="L22"/>
</calcChain>
</file>

<file path=xl/sharedStrings.xml><?xml version="1.0" encoding="utf-8"?>
<sst xmlns="http://schemas.openxmlformats.org/spreadsheetml/2006/main" count="4239" uniqueCount="654">
  <si>
    <t>Semester</t>
  </si>
  <si>
    <t>No</t>
  </si>
  <si>
    <t>Nama_Responden</t>
  </si>
  <si>
    <t>Asal_PTS</t>
  </si>
  <si>
    <t>Total</t>
  </si>
  <si>
    <t>Correlations</t>
  </si>
  <si>
    <t>Pearson Correlation</t>
  </si>
  <si>
    <t>Sig. (2-tailed)</t>
  </si>
  <si>
    <t>N</t>
  </si>
  <si>
    <t>Keterangan</t>
  </si>
  <si>
    <t>Valid</t>
  </si>
  <si>
    <t/>
  </si>
  <si>
    <t>**. Correlation is significant at the 0.01 level (2-tailed).</t>
  </si>
  <si>
    <t>TotalP</t>
  </si>
  <si>
    <t>NO</t>
  </si>
  <si>
    <t>PERNYATAAN</t>
  </si>
  <si>
    <t>STS</t>
  </si>
  <si>
    <t>TS</t>
  </si>
  <si>
    <t>S</t>
  </si>
  <si>
    <t>SS</t>
  </si>
  <si>
    <t>SKOR</t>
  </si>
  <si>
    <t>MEAN</t>
  </si>
  <si>
    <t>TCR %</t>
  </si>
  <si>
    <t>KATEGORI</t>
  </si>
  <si>
    <t>Sangat Baik</t>
  </si>
  <si>
    <t>Rentang skala TCR</t>
  </si>
  <si>
    <t>No.</t>
  </si>
  <si>
    <t>Cukup baik</t>
  </si>
  <si>
    <t>Baik</t>
  </si>
  <si>
    <t>Kurang baik</t>
  </si>
  <si>
    <t>Rentang Skala</t>
  </si>
  <si>
    <t>TCR</t>
  </si>
  <si>
    <t>90 % - 100 %</t>
  </si>
  <si>
    <t>80 % - 89 %</t>
  </si>
  <si>
    <t>65 % - 79 %</t>
  </si>
  <si>
    <t>55 % - 64 %</t>
  </si>
  <si>
    <t>0 % - 54 %</t>
  </si>
  <si>
    <t>Tidak baik</t>
  </si>
  <si>
    <t>Statistics</t>
  </si>
  <si>
    <t>Pembelajaran_Daring.X1</t>
  </si>
  <si>
    <t>Pembelajaran_Daring.X2</t>
  </si>
  <si>
    <t>Pembelajaran_Daring.X3</t>
  </si>
  <si>
    <t>Pembelajaran_Daring.X4</t>
  </si>
  <si>
    <t>Pembelajaran_Daring.X5</t>
  </si>
  <si>
    <t>Pembelajaran_Daring.X6</t>
  </si>
  <si>
    <t>Pembelajaran_Daring.X7</t>
  </si>
  <si>
    <t>Pembelajaran_Daring.X8</t>
  </si>
  <si>
    <t>Pembelajaran_Daring.X9</t>
  </si>
  <si>
    <t>Pembelajaran_Daring.X10</t>
  </si>
  <si>
    <t>Pembelajaran_Daring.X11</t>
  </si>
  <si>
    <t>Pembelajaran_Daring.X12</t>
  </si>
  <si>
    <t>Pembelajaran_Daring.X13</t>
  </si>
  <si>
    <t>Pembelajaran_Daring.X14</t>
  </si>
  <si>
    <t>Pembelajaran_Daring.X15</t>
  </si>
  <si>
    <t>Pembelajaran_Daring.X16</t>
  </si>
  <si>
    <t>Pembelajaran_Daring.X17</t>
  </si>
  <si>
    <t>Pembelajaran_Daring.X18</t>
  </si>
  <si>
    <t>Pembelajaran_Daring.X19</t>
  </si>
  <si>
    <t>Pembelajaran_Daring.X20</t>
  </si>
  <si>
    <t>Tota_Daring_X</t>
  </si>
  <si>
    <t>Standar_Proses_SN_DIKYTI.Y1</t>
  </si>
  <si>
    <t>Standar_Proses_SN_DIKYTI.Y2</t>
  </si>
  <si>
    <t>Standar_Proses_SN_DIKYTI.Y3</t>
  </si>
  <si>
    <t>Standar_Proses_SN_DIKYTI.Y4</t>
  </si>
  <si>
    <t>Standar_Proses_SN_DIKYTI.Y5</t>
  </si>
  <si>
    <t>Standar_Proses_SN_DIKYTI.Y6</t>
  </si>
  <si>
    <t>Standar_Proses_SN_DIKYTI.Y7</t>
  </si>
  <si>
    <t>Standar_Proses_SN_DIKYTI.Y8</t>
  </si>
  <si>
    <t>Standar_Proses_SN_DIKYTI.Y9</t>
  </si>
  <si>
    <t>Standar_Proses_SN_DIKYTI.Y10</t>
  </si>
  <si>
    <t>Standar_Proses_SN_DIKYTI.Y11</t>
  </si>
  <si>
    <t>Standar_Proses_SN_DIKYTI.Y12</t>
  </si>
  <si>
    <t>Standar_Proses_SN_DIKYTI.Y13</t>
  </si>
  <si>
    <t>Standar_Proses_SN_DIKYTI.Y14</t>
  </si>
  <si>
    <t>Standar_Proses_SN_DIKYTI.Y15</t>
  </si>
  <si>
    <t>Standar_Proses_SN_DIKYTI.Y16</t>
  </si>
  <si>
    <t>Standar_Proses_SN_DIKYTI.Y17</t>
  </si>
  <si>
    <t>Standar_Proses_SN_DIKYTI.Y18</t>
  </si>
  <si>
    <t>Standar_Proses_SN_DIKYTI.Y19</t>
  </si>
  <si>
    <t>Standar_Proses_SN_DIKYTI.Y20</t>
  </si>
  <si>
    <t>Standar_Proses_SN_DIKYTI.Y21</t>
  </si>
  <si>
    <t>Standar_Proses_SN_DIKYTI.Y22</t>
  </si>
  <si>
    <t>Standar_Proses_SN_DIKYTI.Y23</t>
  </si>
  <si>
    <t>Standar_Proses_SN_DIKYTI.Y24</t>
  </si>
  <si>
    <t>Total_Standar_Proses_Y</t>
  </si>
  <si>
    <t>Unstandardized Residual</t>
  </si>
  <si>
    <t>Missing</t>
  </si>
  <si>
    <t>Mean</t>
  </si>
  <si>
    <t>Median</t>
  </si>
  <si>
    <t>Mode</t>
  </si>
  <si>
    <t>Sum</t>
  </si>
  <si>
    <t>Analisis Frekuensi</t>
  </si>
  <si>
    <t>Frequency</t>
  </si>
  <si>
    <t>Percent</t>
  </si>
  <si>
    <t>Valid Percent</t>
  </si>
  <si>
    <t>Cumulative Percent</t>
  </si>
  <si>
    <t>Universitas Batang Hari</t>
  </si>
  <si>
    <t>STIE Jambi</t>
  </si>
  <si>
    <t>STITEKNAS Jambi</t>
  </si>
  <si>
    <t>Universitas Nurdin Hamzah</t>
  </si>
  <si>
    <t>Universitas Muhammadiyah Jambi</t>
  </si>
  <si>
    <t>Semester 1</t>
  </si>
  <si>
    <t>Semester 2</t>
  </si>
  <si>
    <t>Semester 3</t>
  </si>
  <si>
    <t>Semester 4</t>
  </si>
  <si>
    <t>Semester 5</t>
  </si>
  <si>
    <t>Semester 6</t>
  </si>
  <si>
    <t>Semester 7</t>
  </si>
  <si>
    <t>9</t>
  </si>
  <si>
    <t>Sangat Tidak Setuju</t>
  </si>
  <si>
    <t>Tidak Setuju</t>
  </si>
  <si>
    <t>Ragu-Ragu</t>
  </si>
  <si>
    <t>Setuju</t>
  </si>
  <si>
    <t>Sangat Setuju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</si>
  <si>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</si>
  <si>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</si>
  <si>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</si>
  <si>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</si>
  <si>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</si>
  <si>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</si>
  <si>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</si>
  <si>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</si>
  <si>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</si>
  <si>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</si>
  <si>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</si>
  <si>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</si>
  <si>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</si>
  <si>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</si>
  <si>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</si>
  <si>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</si>
  <si>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</si>
  <si>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</si>
  <si>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</si>
  <si>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</si>
  <si>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</si>
  <si>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</si>
  <si>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</si>
  <si>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</si>
  <si>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</si>
  <si>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</si>
  <si>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</si>
  <si>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</si>
  <si>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</si>
  <si>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</si>
  <si>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</si>
  <si>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</si>
  <si>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</si>
  <si>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</si>
  <si>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</si>
  <si>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</si>
  <si>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</si>
  <si>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</si>
  <si>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</si>
  <si>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</si>
  <si>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</si>
  <si>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</si>
  <si>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</si>
  <si>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</si>
  <si>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</si>
  <si>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</si>
  <si>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</si>
  <si>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</si>
  <si>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</si>
  <si>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</si>
  <si>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</si>
  <si>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</si>
  <si>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</si>
  <si>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</si>
  <si>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</si>
  <si>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</si>
  <si>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</si>
  <si>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</si>
  <si>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</si>
  <si>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</si>
  <si>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</si>
  <si>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</si>
  <si>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</si>
  <si>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</si>
  <si>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</si>
  <si>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</si>
  <si>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</si>
  <si>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89</t>
  </si>
  <si>
    <t>90</t>
  </si>
  <si>
    <t>91</t>
  </si>
  <si>
    <t>92</t>
  </si>
  <si>
    <t>93</t>
  </si>
  <si>
    <t>94</t>
  </si>
  <si>
    <t>95</t>
  </si>
  <si>
    <t>98</t>
  </si>
  <si>
    <t>99</t>
  </si>
  <si>
    <t>100</t>
  </si>
  <si>
    <t>72</t>
  </si>
  <si>
    <t>88</t>
  </si>
  <si>
    <t>96</t>
  </si>
  <si>
    <t>97</t>
  </si>
  <si>
    <t>101</t>
  </si>
  <si>
    <t>102</t>
  </si>
  <si>
    <t>103</t>
  </si>
  <si>
    <t>104</t>
  </si>
  <si>
    <t>105</t>
  </si>
  <si>
    <t>106</t>
  </si>
  <si>
    <t>108</t>
  </si>
  <si>
    <t>110</t>
  </si>
  <si>
    <t>111</t>
  </si>
  <si>
    <t>114</t>
  </si>
  <si>
    <t>117</t>
  </si>
  <si>
    <t>118</t>
  </si>
  <si>
    <t>120</t>
  </si>
  <si>
    <t xml:space="preserve">1 =Sangat tidak setuju  </t>
  </si>
  <si>
    <t xml:space="preserve"> 2=Tidak setuju </t>
  </si>
  <si>
    <t xml:space="preserve">3=Agak Setuju </t>
  </si>
  <si>
    <t xml:space="preserve">4=Setuju </t>
  </si>
  <si>
    <t xml:space="preserve"> 5=Sangat setuju  </t>
  </si>
  <si>
    <t>Variabel angket X</t>
  </si>
  <si>
    <t>RG</t>
  </si>
  <si>
    <t>Variabel angket Y</t>
  </si>
  <si>
    <t>3=Ragu-ragu</t>
  </si>
  <si>
    <t>Validitas X</t>
  </si>
  <si>
    <t>Validitas Y</t>
  </si>
  <si>
    <t>REABILITAS VARIABEL X</t>
  </si>
  <si>
    <t>Case Processing Summary</t>
  </si>
  <si>
    <t>%</t>
  </si>
  <si>
    <t>Cases</t>
  </si>
  <si>
    <t>a. Listwise deletion based on all variables in the procedure.</t>
  </si>
  <si>
    <t>Reliability Statistics</t>
  </si>
  <si>
    <t>Cronbach's Alpha</t>
  </si>
  <si>
    <t>N of Items</t>
  </si>
  <si>
    <t>Item-Total Statistics</t>
  </si>
  <si>
    <t>Scale Mean if Item Deleted</t>
  </si>
  <si>
    <t>Scale Variance if Item Deleted</t>
  </si>
  <si>
    <t>Corrected Item-Total Correlation</t>
  </si>
  <si>
    <t>Cronbach's Alpha if Item Deleted</t>
  </si>
  <si>
    <t>REABILITAS VARIABEL Y</t>
  </si>
  <si>
    <t xml:space="preserve">Indikator Belajar daring </t>
  </si>
  <si>
    <t>r Hitung</t>
  </si>
  <si>
    <t>r tabel</t>
  </si>
  <si>
    <t>uji validitas</t>
  </si>
  <si>
    <t>tujuan : mengetahu kevalidan angket</t>
  </si>
  <si>
    <t xml:space="preserve">Dasar pengambilan keputusan </t>
  </si>
  <si>
    <t>r hitung &gt; r tabel = valid</t>
  </si>
  <si>
    <t>r hitung &lt; r tabel = Tidak  valid</t>
  </si>
  <si>
    <t>N-2 = 382</t>
  </si>
  <si>
    <t>2.Tabel Hasil Pengujian Validitas Variabel Standar Proses SN DIKTI ( Variabel Y )</t>
  </si>
  <si>
    <t>1.Tabel Hasil Pengujian Validitas Variabel  Pembelajaran Daring ( Variabel X)</t>
  </si>
  <si>
    <t>Tabel 3 Hasil Perhitungan Reabilitas Terhadap Variabel Pembelajaran Daring dan variabel  Variabel Standar Proses SN DIKTI</t>
  </si>
  <si>
    <t>Variabel</t>
  </si>
  <si>
    <t>Pembelajaran Daring ( Variabel X )</t>
  </si>
  <si>
    <t>Standar Proses SN DIKTI ( variabel Y)</t>
  </si>
  <si>
    <t>Jumlah Indikator</t>
  </si>
  <si>
    <t xml:space="preserve">Nilai Cronbach Alpha </t>
  </si>
  <si>
    <t>&gt; 0,60</t>
  </si>
  <si>
    <t>Sumber : Hasil Pengolahan Data dengan SPSS</t>
  </si>
  <si>
    <t>Sumber : Hasil Pengolahan Data dengan  SPSS</t>
  </si>
  <si>
    <t>Uji reabilitas</t>
  </si>
  <si>
    <t>tujuan mengetahui konsistensi angket yang diberikan</t>
  </si>
  <si>
    <t>Realibel semua</t>
  </si>
  <si>
    <t>Cronbach's Alpha &gt; r tabel = konsisten</t>
  </si>
  <si>
    <t>LAMPIRAN  IDENTITAS PENULIS</t>
  </si>
  <si>
    <t>LAMPIRAN 1 : UJI VALIDITAS Variabel  Pembelajaran Daring ( Variabel X)</t>
  </si>
  <si>
    <t>LAMPIRAN 2 : UJI VALIDITAS Variabel Standar Proses SN DIKTI ( Variabel Y )</t>
  </si>
  <si>
    <t>LAMPIRAN 3: Hasil Reabilitas Variabel Pembelajaran Daring ( Variabel X )</t>
  </si>
  <si>
    <t>LAMPIRAN 4: Hasil Reabilitas Variabel  Standar Proses SN DIKTI</t>
  </si>
  <si>
    <t>Tabel 4 Tingkat Pencapaian Responden (TCR) Variabel  Pembelajaran Daring ( Variabel X )</t>
  </si>
  <si>
    <t>Tabel 4 Tingkat Pencapaian Responden (TCR) Variabel Standar Proses SN DIKTI ( Variabel Y )</t>
  </si>
  <si>
    <t>Mann-Whitney Test</t>
  </si>
  <si>
    <t>Ranks</t>
  </si>
  <si>
    <t>Group</t>
  </si>
  <si>
    <t>Mean Rank</t>
  </si>
  <si>
    <t>Sum of Ranks</t>
  </si>
  <si>
    <t>Pembelajaran_Daring_Terhadap_Standar_Proses</t>
  </si>
  <si>
    <t>Belajar Online Dari Rumah</t>
  </si>
  <si>
    <t>Proses Pembelajaran dalam SN DIKTI</t>
  </si>
  <si>
    <t>Mann-Whitney U</t>
  </si>
  <si>
    <t>Wilcoxon W</t>
  </si>
  <si>
    <t>Z</t>
  </si>
  <si>
    <t>Asymp. Sig. (2-tailed)</t>
  </si>
  <si>
    <t>a. Grouping Variable: Group</t>
  </si>
  <si>
    <t>Uji NON Parametrik</t>
  </si>
  <si>
    <t>Lampiran 5 Uji  NON Parametrik ( UJI T )</t>
  </si>
  <si>
    <t xml:space="preserve">  r tabel = 0,1007</t>
  </si>
  <si>
    <t>r tabel = 0,1007</t>
  </si>
  <si>
    <r>
      <t>,694</t>
    </r>
    <r>
      <rPr>
        <vertAlign val="superscript"/>
        <sz val="9"/>
        <rFont val="Arial"/>
        <family val="2"/>
      </rPr>
      <t>**</t>
    </r>
  </si>
  <si>
    <r>
      <t>,612</t>
    </r>
    <r>
      <rPr>
        <vertAlign val="superscript"/>
        <sz val="9"/>
        <rFont val="Arial"/>
        <family val="2"/>
      </rPr>
      <t>**</t>
    </r>
  </si>
  <si>
    <r>
      <t>,724</t>
    </r>
    <r>
      <rPr>
        <vertAlign val="superscript"/>
        <sz val="9"/>
        <rFont val="Arial"/>
        <family val="2"/>
      </rPr>
      <t>**</t>
    </r>
  </si>
  <si>
    <r>
      <t>,624</t>
    </r>
    <r>
      <rPr>
        <vertAlign val="superscript"/>
        <sz val="9"/>
        <rFont val="Arial"/>
        <family val="2"/>
      </rPr>
      <t>**</t>
    </r>
  </si>
  <si>
    <r>
      <t>,666</t>
    </r>
    <r>
      <rPr>
        <vertAlign val="superscript"/>
        <sz val="9"/>
        <rFont val="Arial"/>
        <family val="2"/>
      </rPr>
      <t>**</t>
    </r>
  </si>
  <si>
    <r>
      <t>,659</t>
    </r>
    <r>
      <rPr>
        <vertAlign val="superscript"/>
        <sz val="9"/>
        <rFont val="Arial"/>
        <family val="2"/>
      </rPr>
      <t>**</t>
    </r>
  </si>
  <si>
    <r>
      <t>,649</t>
    </r>
    <r>
      <rPr>
        <vertAlign val="superscript"/>
        <sz val="9"/>
        <rFont val="Arial"/>
        <family val="2"/>
      </rPr>
      <t>**</t>
    </r>
  </si>
  <si>
    <r>
      <t>,578</t>
    </r>
    <r>
      <rPr>
        <vertAlign val="superscript"/>
        <sz val="9"/>
        <rFont val="Arial"/>
        <family val="2"/>
      </rPr>
      <t>**</t>
    </r>
  </si>
  <si>
    <r>
      <t>,654</t>
    </r>
    <r>
      <rPr>
        <vertAlign val="superscript"/>
        <sz val="9"/>
        <rFont val="Arial"/>
        <family val="2"/>
      </rPr>
      <t>**</t>
    </r>
  </si>
  <si>
    <r>
      <t>,633</t>
    </r>
    <r>
      <rPr>
        <vertAlign val="superscript"/>
        <sz val="9"/>
        <rFont val="Arial"/>
        <family val="2"/>
      </rPr>
      <t>**</t>
    </r>
  </si>
  <si>
    <r>
      <t>,678</t>
    </r>
    <r>
      <rPr>
        <vertAlign val="superscript"/>
        <sz val="9"/>
        <rFont val="Arial"/>
        <family val="2"/>
      </rPr>
      <t>**</t>
    </r>
  </si>
  <si>
    <r>
      <t>,591</t>
    </r>
    <r>
      <rPr>
        <vertAlign val="superscript"/>
        <sz val="9"/>
        <rFont val="Arial"/>
        <family val="2"/>
      </rPr>
      <t>**</t>
    </r>
  </si>
  <si>
    <r>
      <t>,583</t>
    </r>
    <r>
      <rPr>
        <vertAlign val="superscript"/>
        <sz val="9"/>
        <rFont val="Arial"/>
        <family val="2"/>
      </rPr>
      <t>**</t>
    </r>
  </si>
  <si>
    <r>
      <t>,613</t>
    </r>
    <r>
      <rPr>
        <vertAlign val="superscript"/>
        <sz val="9"/>
        <rFont val="Arial"/>
        <family val="2"/>
      </rPr>
      <t>**</t>
    </r>
  </si>
  <si>
    <r>
      <t>,658</t>
    </r>
    <r>
      <rPr>
        <vertAlign val="superscript"/>
        <sz val="9"/>
        <rFont val="Arial"/>
        <family val="2"/>
      </rPr>
      <t>**</t>
    </r>
  </si>
  <si>
    <r>
      <t>,655</t>
    </r>
    <r>
      <rPr>
        <vertAlign val="superscript"/>
        <sz val="9"/>
        <rFont val="Arial"/>
        <family val="2"/>
      </rPr>
      <t>**</t>
    </r>
  </si>
  <si>
    <r>
      <t>,609</t>
    </r>
    <r>
      <rPr>
        <vertAlign val="superscript"/>
        <sz val="9"/>
        <rFont val="Arial"/>
        <family val="2"/>
      </rPr>
      <t>**</t>
    </r>
  </si>
  <si>
    <r>
      <t>,798</t>
    </r>
    <r>
      <rPr>
        <vertAlign val="superscript"/>
        <sz val="9"/>
        <rFont val="Arial"/>
        <family val="2"/>
      </rPr>
      <t>**</t>
    </r>
  </si>
  <si>
    <r>
      <t>,812</t>
    </r>
    <r>
      <rPr>
        <vertAlign val="superscript"/>
        <sz val="9"/>
        <rFont val="Arial"/>
        <family val="2"/>
      </rPr>
      <t>**</t>
    </r>
  </si>
  <si>
    <r>
      <t>,676</t>
    </r>
    <r>
      <rPr>
        <vertAlign val="superscript"/>
        <sz val="9"/>
        <rFont val="Arial"/>
        <family val="2"/>
      </rPr>
      <t>**</t>
    </r>
  </si>
  <si>
    <r>
      <t>,501</t>
    </r>
    <r>
      <rPr>
        <vertAlign val="superscript"/>
        <sz val="9"/>
        <rFont val="Arial"/>
        <family val="2"/>
      </rPr>
      <t>**</t>
    </r>
  </si>
  <si>
    <r>
      <t>,702</t>
    </r>
    <r>
      <rPr>
        <vertAlign val="superscript"/>
        <sz val="9"/>
        <rFont val="Arial"/>
        <family val="2"/>
      </rPr>
      <t>**</t>
    </r>
  </si>
  <si>
    <r>
      <t>,714</t>
    </r>
    <r>
      <rPr>
        <vertAlign val="superscript"/>
        <sz val="9"/>
        <rFont val="Arial"/>
        <family val="2"/>
      </rPr>
      <t>**</t>
    </r>
  </si>
  <si>
    <r>
      <t>,577</t>
    </r>
    <r>
      <rPr>
        <vertAlign val="superscript"/>
        <sz val="9"/>
        <rFont val="Arial"/>
        <family val="2"/>
      </rPr>
      <t>**</t>
    </r>
  </si>
  <si>
    <r>
      <t>,657</t>
    </r>
    <r>
      <rPr>
        <vertAlign val="superscript"/>
        <sz val="9"/>
        <rFont val="Arial"/>
        <family val="2"/>
      </rPr>
      <t>**</t>
    </r>
  </si>
  <si>
    <r>
      <t>,730</t>
    </r>
    <r>
      <rPr>
        <vertAlign val="superscript"/>
        <sz val="9"/>
        <rFont val="Arial"/>
        <family val="2"/>
      </rPr>
      <t>**</t>
    </r>
  </si>
  <si>
    <r>
      <t>,719</t>
    </r>
    <r>
      <rPr>
        <vertAlign val="superscript"/>
        <sz val="9"/>
        <rFont val="Arial"/>
        <family val="2"/>
      </rPr>
      <t>**</t>
    </r>
  </si>
  <si>
    <r>
      <t>,768</t>
    </r>
    <r>
      <rPr>
        <vertAlign val="superscript"/>
        <sz val="9"/>
        <rFont val="Arial"/>
        <family val="2"/>
      </rPr>
      <t>**</t>
    </r>
  </si>
  <si>
    <r>
      <t>,679</t>
    </r>
    <r>
      <rPr>
        <vertAlign val="superscript"/>
        <sz val="9"/>
        <rFont val="Arial"/>
        <family val="2"/>
      </rPr>
      <t>**</t>
    </r>
  </si>
  <si>
    <r>
      <t>,698</t>
    </r>
    <r>
      <rPr>
        <vertAlign val="superscript"/>
        <sz val="9"/>
        <rFont val="Arial"/>
        <family val="2"/>
      </rPr>
      <t>**</t>
    </r>
  </si>
  <si>
    <r>
      <t>,645</t>
    </r>
    <r>
      <rPr>
        <vertAlign val="superscript"/>
        <sz val="9"/>
        <rFont val="Arial"/>
        <family val="2"/>
      </rPr>
      <t>**</t>
    </r>
  </si>
  <si>
    <r>
      <t>,590</t>
    </r>
    <r>
      <rPr>
        <vertAlign val="superscript"/>
        <sz val="9"/>
        <rFont val="Arial"/>
        <family val="2"/>
      </rPr>
      <t>**</t>
    </r>
  </si>
  <si>
    <r>
      <t>,722</t>
    </r>
    <r>
      <rPr>
        <vertAlign val="superscript"/>
        <sz val="9"/>
        <rFont val="Arial"/>
        <family val="2"/>
      </rPr>
      <t>**</t>
    </r>
  </si>
  <si>
    <r>
      <t>,716</t>
    </r>
    <r>
      <rPr>
        <vertAlign val="superscript"/>
        <sz val="9"/>
        <rFont val="Arial"/>
        <family val="2"/>
      </rPr>
      <t>**</t>
    </r>
  </si>
  <si>
    <r>
      <t>,843</t>
    </r>
    <r>
      <rPr>
        <vertAlign val="superscript"/>
        <sz val="9"/>
        <rFont val="Arial"/>
        <family val="2"/>
      </rPr>
      <t>**</t>
    </r>
  </si>
  <si>
    <r>
      <t>,650</t>
    </r>
    <r>
      <rPr>
        <vertAlign val="superscript"/>
        <sz val="9"/>
        <rFont val="Arial"/>
        <family val="2"/>
      </rPr>
      <t>**</t>
    </r>
  </si>
  <si>
    <r>
      <t>,435</t>
    </r>
    <r>
      <rPr>
        <vertAlign val="superscript"/>
        <sz val="9"/>
        <rFont val="Arial"/>
        <family val="2"/>
      </rPr>
      <t>**</t>
    </r>
  </si>
  <si>
    <r>
      <t>,738</t>
    </r>
    <r>
      <rPr>
        <vertAlign val="superscript"/>
        <sz val="9"/>
        <rFont val="Arial"/>
        <family val="2"/>
      </rPr>
      <t>**</t>
    </r>
  </si>
  <si>
    <r>
      <t>,733</t>
    </r>
    <r>
      <rPr>
        <vertAlign val="superscript"/>
        <sz val="9"/>
        <rFont val="Arial"/>
        <family val="2"/>
      </rPr>
      <t>**</t>
    </r>
  </si>
  <si>
    <r>
      <t>,563</t>
    </r>
    <r>
      <rPr>
        <vertAlign val="superscript"/>
        <sz val="9"/>
        <rFont val="Arial"/>
        <family val="2"/>
      </rPr>
      <t>**</t>
    </r>
  </si>
  <si>
    <r>
      <t>,737</t>
    </r>
    <r>
      <rPr>
        <vertAlign val="superscript"/>
        <sz val="9"/>
        <rFont val="Arial"/>
        <family val="2"/>
      </rPr>
      <t>**</t>
    </r>
  </si>
  <si>
    <r>
      <t>,723</t>
    </r>
    <r>
      <rPr>
        <vertAlign val="superscript"/>
        <sz val="9"/>
        <rFont val="Arial"/>
        <family val="2"/>
      </rPr>
      <t>**</t>
    </r>
  </si>
  <si>
    <r>
      <t>,752</t>
    </r>
    <r>
      <rPr>
        <vertAlign val="superscript"/>
        <sz val="9"/>
        <rFont val="Arial"/>
        <family val="2"/>
      </rPr>
      <t>**</t>
    </r>
  </si>
  <si>
    <r>
      <t>,727</t>
    </r>
    <r>
      <rPr>
        <vertAlign val="superscript"/>
        <sz val="9"/>
        <rFont val="Arial"/>
        <family val="2"/>
      </rPr>
      <t>**</t>
    </r>
  </si>
  <si>
    <r>
      <t>,747</t>
    </r>
    <r>
      <rPr>
        <vertAlign val="superscript"/>
        <sz val="9"/>
        <rFont val="Arial"/>
        <family val="2"/>
      </rPr>
      <t>**</t>
    </r>
  </si>
  <si>
    <r>
      <t>,751</t>
    </r>
    <r>
      <rPr>
        <vertAlign val="superscript"/>
        <sz val="9"/>
        <rFont val="Arial"/>
        <family val="2"/>
      </rPr>
      <t>**</t>
    </r>
  </si>
  <si>
    <r>
      <t>,682</t>
    </r>
    <r>
      <rPr>
        <vertAlign val="superscript"/>
        <sz val="9"/>
        <rFont val="Arial"/>
        <family val="2"/>
      </rPr>
      <t>**</t>
    </r>
  </si>
  <si>
    <r>
      <t>,514</t>
    </r>
    <r>
      <rPr>
        <vertAlign val="superscript"/>
        <sz val="9"/>
        <rFont val="Arial"/>
        <family val="2"/>
      </rPr>
      <t>**</t>
    </r>
  </si>
  <si>
    <r>
      <t>,839</t>
    </r>
    <r>
      <rPr>
        <vertAlign val="superscript"/>
        <sz val="9"/>
        <rFont val="Arial"/>
        <family val="2"/>
      </rPr>
      <t>**</t>
    </r>
  </si>
  <si>
    <r>
      <t>,644</t>
    </r>
    <r>
      <rPr>
        <vertAlign val="superscript"/>
        <sz val="9"/>
        <rFont val="Arial"/>
        <family val="2"/>
      </rPr>
      <t>**</t>
    </r>
  </si>
  <si>
    <r>
      <t>,697</t>
    </r>
    <r>
      <rPr>
        <vertAlign val="superscript"/>
        <sz val="9"/>
        <rFont val="Arial"/>
        <family val="2"/>
      </rPr>
      <t>**</t>
    </r>
  </si>
  <si>
    <r>
      <t>,662</t>
    </r>
    <r>
      <rPr>
        <vertAlign val="superscript"/>
        <sz val="9"/>
        <rFont val="Arial"/>
        <family val="2"/>
      </rPr>
      <t>**</t>
    </r>
  </si>
  <si>
    <r>
      <t>,731</t>
    </r>
    <r>
      <rPr>
        <vertAlign val="superscript"/>
        <sz val="9"/>
        <rFont val="Arial"/>
        <family val="2"/>
      </rPr>
      <t>**</t>
    </r>
  </si>
  <si>
    <r>
      <t>,705</t>
    </r>
    <r>
      <rPr>
        <vertAlign val="superscript"/>
        <sz val="9"/>
        <rFont val="Arial"/>
        <family val="2"/>
      </rPr>
      <t>**</t>
    </r>
  </si>
  <si>
    <r>
      <t>,640</t>
    </r>
    <r>
      <rPr>
        <vertAlign val="superscript"/>
        <sz val="9"/>
        <rFont val="Arial"/>
        <family val="2"/>
      </rPr>
      <t>**</t>
    </r>
  </si>
  <si>
    <r>
      <t>,610</t>
    </r>
    <r>
      <rPr>
        <vertAlign val="superscript"/>
        <sz val="9"/>
        <rFont val="Arial"/>
        <family val="2"/>
      </rPr>
      <t>**</t>
    </r>
  </si>
  <si>
    <r>
      <t>,748</t>
    </r>
    <r>
      <rPr>
        <vertAlign val="superscript"/>
        <sz val="9"/>
        <rFont val="Arial"/>
        <family val="2"/>
      </rPr>
      <t>**</t>
    </r>
  </si>
  <si>
    <r>
      <t>,665</t>
    </r>
    <r>
      <rPr>
        <vertAlign val="superscript"/>
        <sz val="9"/>
        <rFont val="Arial"/>
        <family val="2"/>
      </rPr>
      <t>**</t>
    </r>
  </si>
  <si>
    <r>
      <t>,634</t>
    </r>
    <r>
      <rPr>
        <vertAlign val="superscript"/>
        <sz val="9"/>
        <rFont val="Arial"/>
        <family val="2"/>
      </rPr>
      <t>**</t>
    </r>
  </si>
  <si>
    <r>
      <t>,699</t>
    </r>
    <r>
      <rPr>
        <vertAlign val="superscript"/>
        <sz val="9"/>
        <rFont val="Arial"/>
        <family val="2"/>
      </rPr>
      <t>**</t>
    </r>
  </si>
  <si>
    <r>
      <t>,836</t>
    </r>
    <r>
      <rPr>
        <vertAlign val="superscript"/>
        <sz val="9"/>
        <rFont val="Arial"/>
        <family val="2"/>
      </rPr>
      <t>**</t>
    </r>
  </si>
  <si>
    <r>
      <t>,464</t>
    </r>
    <r>
      <rPr>
        <vertAlign val="superscript"/>
        <sz val="9"/>
        <rFont val="Arial"/>
        <family val="2"/>
      </rPr>
      <t>**</t>
    </r>
  </si>
  <si>
    <r>
      <t>,489</t>
    </r>
    <r>
      <rPr>
        <vertAlign val="superscript"/>
        <sz val="9"/>
        <rFont val="Arial"/>
        <family val="2"/>
      </rPr>
      <t>**</t>
    </r>
  </si>
  <si>
    <r>
      <t>,472</t>
    </r>
    <r>
      <rPr>
        <vertAlign val="superscript"/>
        <sz val="9"/>
        <rFont val="Arial"/>
        <family val="2"/>
      </rPr>
      <t>**</t>
    </r>
  </si>
  <si>
    <r>
      <t>,596</t>
    </r>
    <r>
      <rPr>
        <vertAlign val="superscript"/>
        <sz val="9"/>
        <rFont val="Arial"/>
        <family val="2"/>
      </rPr>
      <t>**</t>
    </r>
  </si>
  <si>
    <r>
      <t>,462</t>
    </r>
    <r>
      <rPr>
        <vertAlign val="superscript"/>
        <sz val="9"/>
        <rFont val="Arial"/>
        <family val="2"/>
      </rPr>
      <t>**</t>
    </r>
  </si>
  <si>
    <r>
      <t>,400</t>
    </r>
    <r>
      <rPr>
        <vertAlign val="superscript"/>
        <sz val="9"/>
        <rFont val="Arial"/>
        <family val="2"/>
      </rPr>
      <t>**</t>
    </r>
  </si>
  <si>
    <r>
      <t>,552</t>
    </r>
    <r>
      <rPr>
        <vertAlign val="superscript"/>
        <sz val="9"/>
        <rFont val="Arial"/>
        <family val="2"/>
      </rPr>
      <t>**</t>
    </r>
  </si>
  <si>
    <r>
      <t>,664</t>
    </r>
    <r>
      <rPr>
        <vertAlign val="superscript"/>
        <sz val="9"/>
        <rFont val="Arial"/>
        <family val="2"/>
      </rPr>
      <t>**</t>
    </r>
  </si>
  <si>
    <r>
      <t>,532</t>
    </r>
    <r>
      <rPr>
        <vertAlign val="superscript"/>
        <sz val="9"/>
        <rFont val="Arial"/>
        <family val="2"/>
      </rPr>
      <t>**</t>
    </r>
  </si>
  <si>
    <r>
      <t>,460</t>
    </r>
    <r>
      <rPr>
        <vertAlign val="superscript"/>
        <sz val="9"/>
        <rFont val="Arial"/>
        <family val="2"/>
      </rPr>
      <t>**</t>
    </r>
  </si>
  <si>
    <r>
      <t>,554</t>
    </r>
    <r>
      <rPr>
        <vertAlign val="superscript"/>
        <sz val="9"/>
        <rFont val="Arial"/>
        <family val="2"/>
      </rPr>
      <t>**</t>
    </r>
  </si>
  <si>
    <r>
      <t>,681</t>
    </r>
    <r>
      <rPr>
        <vertAlign val="superscript"/>
        <sz val="9"/>
        <rFont val="Arial"/>
        <family val="2"/>
      </rPr>
      <t>**</t>
    </r>
  </si>
  <si>
    <r>
      <t>,653</t>
    </r>
    <r>
      <rPr>
        <vertAlign val="superscript"/>
        <sz val="9"/>
        <rFont val="Arial"/>
        <family val="2"/>
      </rPr>
      <t>**</t>
    </r>
  </si>
  <si>
    <r>
      <t>,700</t>
    </r>
    <r>
      <rPr>
        <vertAlign val="superscript"/>
        <sz val="9"/>
        <rFont val="Arial"/>
        <family val="2"/>
      </rPr>
      <t>**</t>
    </r>
  </si>
  <si>
    <r>
      <t>,703</t>
    </r>
    <r>
      <rPr>
        <vertAlign val="superscript"/>
        <sz val="9"/>
        <rFont val="Arial"/>
        <family val="2"/>
      </rPr>
      <t>**</t>
    </r>
  </si>
  <si>
    <r>
      <t>,683</t>
    </r>
    <r>
      <rPr>
        <vertAlign val="superscript"/>
        <sz val="9"/>
        <rFont val="Arial"/>
        <family val="2"/>
      </rPr>
      <t>**</t>
    </r>
  </si>
  <si>
    <r>
      <t>,579</t>
    </r>
    <r>
      <rPr>
        <vertAlign val="superscript"/>
        <sz val="9"/>
        <rFont val="Arial"/>
        <family val="2"/>
      </rPr>
      <t>**</t>
    </r>
  </si>
  <si>
    <r>
      <t>,671</t>
    </r>
    <r>
      <rPr>
        <vertAlign val="superscript"/>
        <sz val="9"/>
        <rFont val="Arial"/>
        <family val="2"/>
      </rPr>
      <t>**</t>
    </r>
  </si>
  <si>
    <r>
      <t>,641</t>
    </r>
    <r>
      <rPr>
        <vertAlign val="superscript"/>
        <sz val="9"/>
        <rFont val="Arial"/>
        <family val="2"/>
      </rPr>
      <t>**</t>
    </r>
  </si>
  <si>
    <r>
      <t>,693</t>
    </r>
    <r>
      <rPr>
        <vertAlign val="superscript"/>
        <sz val="9"/>
        <rFont val="Arial"/>
        <family val="2"/>
      </rPr>
      <t>**</t>
    </r>
  </si>
  <si>
    <r>
      <t>,691</t>
    </r>
    <r>
      <rPr>
        <vertAlign val="superscript"/>
        <sz val="9"/>
        <rFont val="Arial"/>
        <family val="2"/>
      </rPr>
      <t>**</t>
    </r>
  </si>
  <si>
    <r>
      <t>,712</t>
    </r>
    <r>
      <rPr>
        <vertAlign val="superscript"/>
        <sz val="9"/>
        <rFont val="Arial"/>
        <family val="2"/>
      </rPr>
      <t>**</t>
    </r>
  </si>
  <si>
    <r>
      <t>,750</t>
    </r>
    <r>
      <rPr>
        <vertAlign val="superscript"/>
        <sz val="9"/>
        <rFont val="Arial"/>
        <family val="2"/>
      </rPr>
      <t>**</t>
    </r>
  </si>
  <si>
    <r>
      <t>,713</t>
    </r>
    <r>
      <rPr>
        <vertAlign val="superscript"/>
        <sz val="9"/>
        <rFont val="Arial"/>
        <family val="2"/>
      </rPr>
      <t>**</t>
    </r>
  </si>
  <si>
    <r>
      <t>,710</t>
    </r>
    <r>
      <rPr>
        <vertAlign val="superscript"/>
        <sz val="9"/>
        <rFont val="Arial"/>
        <family val="2"/>
      </rPr>
      <t>**</t>
    </r>
  </si>
  <si>
    <r>
      <t>,602</t>
    </r>
    <r>
      <rPr>
        <vertAlign val="superscript"/>
        <sz val="9"/>
        <rFont val="Arial"/>
        <family val="2"/>
      </rPr>
      <t>**</t>
    </r>
  </si>
  <si>
    <r>
      <t>,668</t>
    </r>
    <r>
      <rPr>
        <vertAlign val="superscript"/>
        <sz val="9"/>
        <rFont val="Arial"/>
        <family val="2"/>
      </rPr>
      <t>**</t>
    </r>
  </si>
  <si>
    <r>
      <t>,638</t>
    </r>
    <r>
      <rPr>
        <vertAlign val="superscript"/>
        <sz val="9"/>
        <rFont val="Arial"/>
        <family val="2"/>
      </rPr>
      <t>**</t>
    </r>
  </si>
  <si>
    <r>
      <t>,849</t>
    </r>
    <r>
      <rPr>
        <vertAlign val="superscript"/>
        <sz val="9"/>
        <rFont val="Arial"/>
        <family val="2"/>
      </rPr>
      <t>**</t>
    </r>
  </si>
  <si>
    <r>
      <t>,625</t>
    </r>
    <r>
      <rPr>
        <vertAlign val="superscript"/>
        <sz val="9"/>
        <rFont val="Arial"/>
        <family val="2"/>
      </rPr>
      <t>**</t>
    </r>
  </si>
  <si>
    <r>
      <t>,656</t>
    </r>
    <r>
      <rPr>
        <vertAlign val="superscript"/>
        <sz val="9"/>
        <rFont val="Arial"/>
        <family val="2"/>
      </rPr>
      <t>**</t>
    </r>
  </si>
  <si>
    <r>
      <t>,648</t>
    </r>
    <r>
      <rPr>
        <vertAlign val="superscript"/>
        <sz val="9"/>
        <rFont val="Arial"/>
        <family val="2"/>
      </rPr>
      <t>**</t>
    </r>
  </si>
  <si>
    <r>
      <t>,673</t>
    </r>
    <r>
      <rPr>
        <vertAlign val="superscript"/>
        <sz val="9"/>
        <rFont val="Arial"/>
        <family val="2"/>
      </rPr>
      <t>**</t>
    </r>
  </si>
  <si>
    <r>
      <t>,573</t>
    </r>
    <r>
      <rPr>
        <vertAlign val="superscript"/>
        <sz val="9"/>
        <rFont val="Arial"/>
        <family val="2"/>
      </rPr>
      <t>**</t>
    </r>
  </si>
  <si>
    <r>
      <t>,566</t>
    </r>
    <r>
      <rPr>
        <vertAlign val="superscript"/>
        <sz val="9"/>
        <rFont val="Arial"/>
        <family val="2"/>
      </rPr>
      <t>**</t>
    </r>
  </si>
  <si>
    <r>
      <t>,586</t>
    </r>
    <r>
      <rPr>
        <vertAlign val="superscript"/>
        <sz val="9"/>
        <rFont val="Arial"/>
        <family val="2"/>
      </rPr>
      <t>**</t>
    </r>
  </si>
  <si>
    <r>
      <t>,551</t>
    </r>
    <r>
      <rPr>
        <vertAlign val="superscript"/>
        <sz val="9"/>
        <rFont val="Arial"/>
        <family val="2"/>
      </rPr>
      <t>**</t>
    </r>
  </si>
  <si>
    <r>
      <t>,685</t>
    </r>
    <r>
      <rPr>
        <vertAlign val="superscript"/>
        <sz val="9"/>
        <rFont val="Arial"/>
        <family val="2"/>
      </rPr>
      <t>**</t>
    </r>
  </si>
  <si>
    <r>
      <t>,783</t>
    </r>
    <r>
      <rPr>
        <vertAlign val="superscript"/>
        <sz val="9"/>
        <rFont val="Arial"/>
        <family val="2"/>
      </rPr>
      <t>**</t>
    </r>
  </si>
  <si>
    <r>
      <t>,801</t>
    </r>
    <r>
      <rPr>
        <vertAlign val="superscript"/>
        <sz val="9"/>
        <rFont val="Arial"/>
        <family val="2"/>
      </rPr>
      <t>**</t>
    </r>
  </si>
  <si>
    <r>
      <t>,774</t>
    </r>
    <r>
      <rPr>
        <vertAlign val="superscript"/>
        <sz val="9"/>
        <rFont val="Arial"/>
        <family val="2"/>
      </rPr>
      <t>**</t>
    </r>
  </si>
  <si>
    <r>
      <t>,701</t>
    </r>
    <r>
      <rPr>
        <vertAlign val="superscript"/>
        <sz val="9"/>
        <rFont val="Arial"/>
        <family val="2"/>
      </rPr>
      <t>**</t>
    </r>
  </si>
  <si>
    <r>
      <t>,629</t>
    </r>
    <r>
      <rPr>
        <vertAlign val="superscript"/>
        <sz val="9"/>
        <rFont val="Arial"/>
        <family val="2"/>
      </rPr>
      <t>**</t>
    </r>
  </si>
  <si>
    <r>
      <t>,743</t>
    </r>
    <r>
      <rPr>
        <vertAlign val="superscript"/>
        <sz val="9"/>
        <rFont val="Arial"/>
        <family val="2"/>
      </rPr>
      <t>**</t>
    </r>
  </si>
  <si>
    <r>
      <t>,652</t>
    </r>
    <r>
      <rPr>
        <vertAlign val="superscript"/>
        <sz val="9"/>
        <rFont val="Arial"/>
        <family val="2"/>
      </rPr>
      <t>**</t>
    </r>
  </si>
  <si>
    <r>
      <t>,535</t>
    </r>
    <r>
      <rPr>
        <vertAlign val="superscript"/>
        <sz val="9"/>
        <rFont val="Arial"/>
        <family val="2"/>
      </rPr>
      <t>**</t>
    </r>
  </si>
  <si>
    <r>
      <t>,637</t>
    </r>
    <r>
      <rPr>
        <vertAlign val="superscript"/>
        <sz val="9"/>
        <rFont val="Arial"/>
        <family val="2"/>
      </rPr>
      <t>**</t>
    </r>
  </si>
  <si>
    <r>
      <t>,817</t>
    </r>
    <r>
      <rPr>
        <vertAlign val="superscript"/>
        <sz val="9"/>
        <rFont val="Arial"/>
        <family val="2"/>
      </rPr>
      <t>**</t>
    </r>
  </si>
  <si>
    <r>
      <t>,857</t>
    </r>
    <r>
      <rPr>
        <vertAlign val="superscript"/>
        <sz val="9"/>
        <rFont val="Arial"/>
        <family val="2"/>
      </rPr>
      <t>**</t>
    </r>
  </si>
  <si>
    <r>
      <t>,780</t>
    </r>
    <r>
      <rPr>
        <vertAlign val="superscript"/>
        <sz val="9"/>
        <rFont val="Arial"/>
        <family val="2"/>
      </rPr>
      <t>**</t>
    </r>
  </si>
  <si>
    <r>
      <t>,674</t>
    </r>
    <r>
      <rPr>
        <vertAlign val="superscript"/>
        <sz val="9"/>
        <rFont val="Arial"/>
        <family val="2"/>
      </rPr>
      <t>**</t>
    </r>
  </si>
  <si>
    <r>
      <t>,776</t>
    </r>
    <r>
      <rPr>
        <vertAlign val="superscript"/>
        <sz val="9"/>
        <rFont val="Arial"/>
        <family val="2"/>
      </rPr>
      <t>**</t>
    </r>
  </si>
  <si>
    <r>
      <t>,794</t>
    </r>
    <r>
      <rPr>
        <vertAlign val="superscript"/>
        <sz val="9"/>
        <rFont val="Arial"/>
        <family val="2"/>
      </rPr>
      <t>**</t>
    </r>
  </si>
  <si>
    <r>
      <t>,582</t>
    </r>
    <r>
      <rPr>
        <vertAlign val="superscript"/>
        <sz val="9"/>
        <rFont val="Arial"/>
        <family val="2"/>
      </rPr>
      <t>**</t>
    </r>
  </si>
  <si>
    <r>
      <t>,772</t>
    </r>
    <r>
      <rPr>
        <vertAlign val="superscript"/>
        <sz val="9"/>
        <rFont val="Arial"/>
        <family val="2"/>
      </rPr>
      <t>**</t>
    </r>
  </si>
  <si>
    <r>
      <t>,677</t>
    </r>
    <r>
      <rPr>
        <vertAlign val="superscript"/>
        <sz val="9"/>
        <rFont val="Arial"/>
        <family val="2"/>
      </rPr>
      <t>**</t>
    </r>
  </si>
  <si>
    <r>
      <t>,871</t>
    </r>
    <r>
      <rPr>
        <vertAlign val="superscript"/>
        <sz val="9"/>
        <rFont val="Arial"/>
        <family val="2"/>
      </rPr>
      <t>**</t>
    </r>
  </si>
  <si>
    <r>
      <t>,788</t>
    </r>
    <r>
      <rPr>
        <vertAlign val="superscript"/>
        <sz val="9"/>
        <rFont val="Arial"/>
        <family val="2"/>
      </rPr>
      <t>**</t>
    </r>
  </si>
  <si>
    <r>
      <t>,696</t>
    </r>
    <r>
      <rPr>
        <vertAlign val="superscript"/>
        <sz val="9"/>
        <rFont val="Arial"/>
        <family val="2"/>
      </rPr>
      <t>**</t>
    </r>
  </si>
  <si>
    <r>
      <t>,807</t>
    </r>
    <r>
      <rPr>
        <vertAlign val="superscript"/>
        <sz val="9"/>
        <rFont val="Arial"/>
        <family val="2"/>
      </rPr>
      <t>**</t>
    </r>
  </si>
  <si>
    <r>
      <t>,692</t>
    </r>
    <r>
      <rPr>
        <vertAlign val="superscript"/>
        <sz val="9"/>
        <rFont val="Arial"/>
        <family val="2"/>
      </rPr>
      <t>**</t>
    </r>
  </si>
  <si>
    <r>
      <t>,876</t>
    </r>
    <r>
      <rPr>
        <vertAlign val="superscript"/>
        <sz val="9"/>
        <rFont val="Arial"/>
        <family val="2"/>
      </rPr>
      <t>**</t>
    </r>
  </si>
  <si>
    <r>
      <t>,728</t>
    </r>
    <r>
      <rPr>
        <vertAlign val="superscript"/>
        <sz val="9"/>
        <rFont val="Arial"/>
        <family val="2"/>
      </rPr>
      <t>**</t>
    </r>
  </si>
  <si>
    <r>
      <t>,746</t>
    </r>
    <r>
      <rPr>
        <vertAlign val="superscript"/>
        <sz val="9"/>
        <rFont val="Arial"/>
        <family val="2"/>
      </rPr>
      <t>**</t>
    </r>
  </si>
  <si>
    <r>
      <t>,756</t>
    </r>
    <r>
      <rPr>
        <vertAlign val="superscript"/>
        <sz val="9"/>
        <rFont val="Arial"/>
        <family val="2"/>
      </rPr>
      <t>**</t>
    </r>
  </si>
  <si>
    <r>
      <t>,887</t>
    </r>
    <r>
      <rPr>
        <vertAlign val="superscript"/>
        <sz val="9"/>
        <rFont val="Arial"/>
        <family val="2"/>
      </rPr>
      <t>**</t>
    </r>
  </si>
  <si>
    <r>
      <t>,607</t>
    </r>
    <r>
      <rPr>
        <vertAlign val="superscript"/>
        <sz val="9"/>
        <rFont val="Arial"/>
        <family val="2"/>
      </rPr>
      <t>**</t>
    </r>
  </si>
  <si>
    <r>
      <t>,725</t>
    </r>
    <r>
      <rPr>
        <vertAlign val="superscript"/>
        <sz val="9"/>
        <rFont val="Arial"/>
        <family val="2"/>
      </rPr>
      <t>**</t>
    </r>
  </si>
  <si>
    <r>
      <t>,781</t>
    </r>
    <r>
      <rPr>
        <vertAlign val="superscript"/>
        <sz val="9"/>
        <rFont val="Arial"/>
        <family val="2"/>
      </rPr>
      <t>**</t>
    </r>
  </si>
  <si>
    <r>
      <t>,711</t>
    </r>
    <r>
      <rPr>
        <vertAlign val="superscript"/>
        <sz val="9"/>
        <rFont val="Arial"/>
        <family val="2"/>
      </rPr>
      <t>**</t>
    </r>
  </si>
  <si>
    <r>
      <t>,841</t>
    </r>
    <r>
      <rPr>
        <vertAlign val="superscript"/>
        <sz val="9"/>
        <rFont val="Arial"/>
        <family val="2"/>
      </rPr>
      <t>**</t>
    </r>
  </si>
  <si>
    <r>
      <t>,842</t>
    </r>
    <r>
      <rPr>
        <vertAlign val="superscript"/>
        <sz val="9"/>
        <rFont val="Arial"/>
        <family val="2"/>
      </rPr>
      <t>**</t>
    </r>
  </si>
  <si>
    <r>
      <t>,735</t>
    </r>
    <r>
      <rPr>
        <vertAlign val="superscript"/>
        <sz val="9"/>
        <rFont val="Arial"/>
        <family val="2"/>
      </rPr>
      <t>**</t>
    </r>
  </si>
  <si>
    <r>
      <t>,570</t>
    </r>
    <r>
      <rPr>
        <vertAlign val="superscript"/>
        <sz val="9"/>
        <rFont val="Arial"/>
        <family val="2"/>
      </rPr>
      <t>**</t>
    </r>
  </si>
  <si>
    <r>
      <t>,717</t>
    </r>
    <r>
      <rPr>
        <vertAlign val="superscript"/>
        <sz val="9"/>
        <rFont val="Arial"/>
        <family val="2"/>
      </rPr>
      <t>**</t>
    </r>
  </si>
  <si>
    <r>
      <t>,785</t>
    </r>
    <r>
      <rPr>
        <vertAlign val="superscript"/>
        <sz val="9"/>
        <rFont val="Arial"/>
        <family val="2"/>
      </rPr>
      <t>**</t>
    </r>
  </si>
  <si>
    <r>
      <t>,632</t>
    </r>
    <r>
      <rPr>
        <vertAlign val="superscript"/>
        <sz val="9"/>
        <rFont val="Arial"/>
        <family val="2"/>
      </rPr>
      <t>**</t>
    </r>
  </si>
  <si>
    <r>
      <t>,852</t>
    </r>
    <r>
      <rPr>
        <vertAlign val="superscript"/>
        <sz val="9"/>
        <rFont val="Arial"/>
        <family val="2"/>
      </rPr>
      <t>**</t>
    </r>
  </si>
  <si>
    <r>
      <t>,729</t>
    </r>
    <r>
      <rPr>
        <vertAlign val="superscript"/>
        <sz val="9"/>
        <rFont val="Arial"/>
        <family val="2"/>
      </rPr>
      <t>**</t>
    </r>
  </si>
  <si>
    <r>
      <t>,534</t>
    </r>
    <r>
      <rPr>
        <vertAlign val="superscript"/>
        <sz val="9"/>
        <rFont val="Arial"/>
        <family val="2"/>
      </rPr>
      <t>**</t>
    </r>
  </si>
  <si>
    <r>
      <t>,721</t>
    </r>
    <r>
      <rPr>
        <vertAlign val="superscript"/>
        <sz val="9"/>
        <rFont val="Arial"/>
        <family val="2"/>
      </rPr>
      <t>**</t>
    </r>
  </si>
  <si>
    <r>
      <t>,635</t>
    </r>
    <r>
      <rPr>
        <vertAlign val="superscript"/>
        <sz val="9"/>
        <rFont val="Arial"/>
        <family val="2"/>
      </rPr>
      <t>**</t>
    </r>
  </si>
  <si>
    <r>
      <t>,689</t>
    </r>
    <r>
      <rPr>
        <vertAlign val="superscript"/>
        <sz val="9"/>
        <rFont val="Arial"/>
        <family val="2"/>
      </rPr>
      <t>**</t>
    </r>
  </si>
  <si>
    <r>
      <t>,850</t>
    </r>
    <r>
      <rPr>
        <vertAlign val="superscript"/>
        <sz val="9"/>
        <rFont val="Arial"/>
        <family val="2"/>
      </rPr>
      <t>**</t>
    </r>
  </si>
  <si>
    <r>
      <t>,618</t>
    </r>
    <r>
      <rPr>
        <vertAlign val="superscript"/>
        <sz val="9"/>
        <rFont val="Arial"/>
        <family val="2"/>
      </rPr>
      <t>**</t>
    </r>
  </si>
  <si>
    <r>
      <t>,775</t>
    </r>
    <r>
      <rPr>
        <vertAlign val="superscript"/>
        <sz val="9"/>
        <rFont val="Arial"/>
        <family val="2"/>
      </rPr>
      <t>**</t>
    </r>
  </si>
  <si>
    <r>
      <t>,808</t>
    </r>
    <r>
      <rPr>
        <vertAlign val="superscript"/>
        <sz val="9"/>
        <rFont val="Arial"/>
        <family val="2"/>
      </rPr>
      <t>**</t>
    </r>
  </si>
  <si>
    <r>
      <t>,845</t>
    </r>
    <r>
      <rPr>
        <vertAlign val="superscript"/>
        <sz val="9"/>
        <rFont val="Arial"/>
        <family val="2"/>
      </rPr>
      <t>**</t>
    </r>
  </si>
  <si>
    <r>
      <t>,709</t>
    </r>
    <r>
      <rPr>
        <vertAlign val="superscript"/>
        <sz val="9"/>
        <rFont val="Arial"/>
        <family val="2"/>
      </rPr>
      <t>**</t>
    </r>
  </si>
  <si>
    <r>
      <t>,853</t>
    </r>
    <r>
      <rPr>
        <vertAlign val="superscript"/>
        <sz val="9"/>
        <rFont val="Arial"/>
        <family val="2"/>
      </rPr>
      <t>**</t>
    </r>
  </si>
  <si>
    <r>
      <t>,826</t>
    </r>
    <r>
      <rPr>
        <vertAlign val="superscript"/>
        <sz val="9"/>
        <rFont val="Arial"/>
        <family val="2"/>
      </rPr>
      <t>**</t>
    </r>
  </si>
  <si>
    <r>
      <t>,764</t>
    </r>
    <r>
      <rPr>
        <vertAlign val="superscript"/>
        <sz val="9"/>
        <rFont val="Arial"/>
        <family val="2"/>
      </rPr>
      <t>**</t>
    </r>
  </si>
  <si>
    <r>
      <t>,707</t>
    </r>
    <r>
      <rPr>
        <vertAlign val="superscript"/>
        <sz val="9"/>
        <rFont val="Arial"/>
        <family val="2"/>
      </rPr>
      <t>**</t>
    </r>
  </si>
  <si>
    <r>
      <t>,695</t>
    </r>
    <r>
      <rPr>
        <vertAlign val="superscript"/>
        <sz val="9"/>
        <rFont val="Arial"/>
        <family val="2"/>
      </rPr>
      <t>**</t>
    </r>
  </si>
  <si>
    <r>
      <t>,670</t>
    </r>
    <r>
      <rPr>
        <vertAlign val="superscript"/>
        <sz val="9"/>
        <rFont val="Arial"/>
        <family val="2"/>
      </rPr>
      <t>**</t>
    </r>
  </si>
  <si>
    <r>
      <t>,663</t>
    </r>
    <r>
      <rPr>
        <vertAlign val="superscript"/>
        <sz val="9"/>
        <rFont val="Arial"/>
        <family val="2"/>
      </rPr>
      <t>**</t>
    </r>
  </si>
  <si>
    <r>
      <t>,546</t>
    </r>
    <r>
      <rPr>
        <vertAlign val="superscript"/>
        <sz val="9"/>
        <rFont val="Arial"/>
        <family val="2"/>
      </rPr>
      <t>**</t>
    </r>
  </si>
  <si>
    <r>
      <t>,667</t>
    </r>
    <r>
      <rPr>
        <vertAlign val="superscript"/>
        <sz val="9"/>
        <rFont val="Arial"/>
        <family val="2"/>
      </rPr>
      <t>**</t>
    </r>
  </si>
  <si>
    <r>
      <t>,684</t>
    </r>
    <r>
      <rPr>
        <vertAlign val="superscript"/>
        <sz val="9"/>
        <rFont val="Arial"/>
        <family val="2"/>
      </rPr>
      <t>**</t>
    </r>
  </si>
  <si>
    <r>
      <t>,527</t>
    </r>
    <r>
      <rPr>
        <vertAlign val="superscript"/>
        <sz val="9"/>
        <rFont val="Arial"/>
        <family val="2"/>
      </rPr>
      <t>**</t>
    </r>
  </si>
  <si>
    <r>
      <t>,818</t>
    </r>
    <r>
      <rPr>
        <vertAlign val="superscript"/>
        <sz val="9"/>
        <rFont val="Arial"/>
        <family val="2"/>
      </rPr>
      <t>**</t>
    </r>
  </si>
  <si>
    <r>
      <t>,742</t>
    </r>
    <r>
      <rPr>
        <vertAlign val="superscript"/>
        <sz val="9"/>
        <rFont val="Arial"/>
        <family val="2"/>
      </rPr>
      <t>**</t>
    </r>
  </si>
  <si>
    <r>
      <t>,715</t>
    </r>
    <r>
      <rPr>
        <vertAlign val="superscript"/>
        <sz val="9"/>
        <rFont val="Arial"/>
        <family val="2"/>
      </rPr>
      <t>**</t>
    </r>
  </si>
  <si>
    <r>
      <t>,690</t>
    </r>
    <r>
      <rPr>
        <vertAlign val="superscript"/>
        <sz val="9"/>
        <rFont val="Arial"/>
        <family val="2"/>
      </rPr>
      <t>**</t>
    </r>
  </si>
  <si>
    <r>
      <t>,686</t>
    </r>
    <r>
      <rPr>
        <vertAlign val="superscript"/>
        <sz val="9"/>
        <rFont val="Arial"/>
        <family val="2"/>
      </rPr>
      <t>**</t>
    </r>
  </si>
  <si>
    <r>
      <t>,599</t>
    </r>
    <r>
      <rPr>
        <vertAlign val="superscript"/>
        <sz val="9"/>
        <rFont val="Arial"/>
        <family val="2"/>
      </rPr>
      <t>**</t>
    </r>
  </si>
  <si>
    <r>
      <t>,704</t>
    </r>
    <r>
      <rPr>
        <vertAlign val="superscript"/>
        <sz val="9"/>
        <rFont val="Arial"/>
        <family val="2"/>
      </rPr>
      <t>**</t>
    </r>
  </si>
  <si>
    <r>
      <t>,636</t>
    </r>
    <r>
      <rPr>
        <vertAlign val="superscript"/>
        <sz val="9"/>
        <rFont val="Arial"/>
        <family val="2"/>
      </rPr>
      <t>**</t>
    </r>
  </si>
  <si>
    <r>
      <t>,517</t>
    </r>
    <r>
      <rPr>
        <vertAlign val="superscript"/>
        <sz val="9"/>
        <rFont val="Arial"/>
        <family val="2"/>
      </rPr>
      <t>**</t>
    </r>
  </si>
  <si>
    <r>
      <t>,639</t>
    </r>
    <r>
      <rPr>
        <vertAlign val="superscript"/>
        <sz val="9"/>
        <rFont val="Arial"/>
        <family val="2"/>
      </rPr>
      <t>**</t>
    </r>
  </si>
  <si>
    <r>
      <t>,744</t>
    </r>
    <r>
      <rPr>
        <vertAlign val="superscript"/>
        <sz val="9"/>
        <rFont val="Arial"/>
        <family val="2"/>
      </rPr>
      <t>**</t>
    </r>
  </si>
  <si>
    <r>
      <t>,708</t>
    </r>
    <r>
      <rPr>
        <vertAlign val="superscript"/>
        <sz val="9"/>
        <rFont val="Arial"/>
        <family val="2"/>
      </rPr>
      <t>**</t>
    </r>
  </si>
  <si>
    <r>
      <t>,687</t>
    </r>
    <r>
      <rPr>
        <vertAlign val="superscript"/>
        <sz val="9"/>
        <rFont val="Arial"/>
        <family val="2"/>
      </rPr>
      <t>**</t>
    </r>
  </si>
  <si>
    <r>
      <t>,773</t>
    </r>
    <r>
      <rPr>
        <vertAlign val="superscript"/>
        <sz val="9"/>
        <rFont val="Arial"/>
        <family val="2"/>
      </rPr>
      <t>**</t>
    </r>
  </si>
  <si>
    <r>
      <t>,660</t>
    </r>
    <r>
      <rPr>
        <vertAlign val="superscript"/>
        <sz val="9"/>
        <rFont val="Arial"/>
        <family val="2"/>
      </rPr>
      <t>**</t>
    </r>
  </si>
  <si>
    <r>
      <t>,619</t>
    </r>
    <r>
      <rPr>
        <vertAlign val="superscript"/>
        <sz val="9"/>
        <rFont val="Arial"/>
        <family val="2"/>
      </rPr>
      <t>**</t>
    </r>
  </si>
  <si>
    <r>
      <t>,680</t>
    </r>
    <r>
      <rPr>
        <vertAlign val="superscript"/>
        <sz val="9"/>
        <rFont val="Arial"/>
        <family val="2"/>
      </rPr>
      <t>**</t>
    </r>
  </si>
  <si>
    <r>
      <t>,604</t>
    </r>
    <r>
      <rPr>
        <vertAlign val="superscript"/>
        <sz val="9"/>
        <rFont val="Arial"/>
        <family val="2"/>
      </rPr>
      <t>**</t>
    </r>
  </si>
  <si>
    <r>
      <t>,749</t>
    </r>
    <r>
      <rPr>
        <vertAlign val="superscript"/>
        <sz val="9"/>
        <rFont val="Arial"/>
        <family val="2"/>
      </rPr>
      <t>**</t>
    </r>
  </si>
  <si>
    <r>
      <t>,757</t>
    </r>
    <r>
      <rPr>
        <vertAlign val="superscript"/>
        <sz val="9"/>
        <rFont val="Arial"/>
        <family val="2"/>
      </rPr>
      <t>**</t>
    </r>
  </si>
  <si>
    <r>
      <t>,620</t>
    </r>
    <r>
      <rPr>
        <vertAlign val="superscript"/>
        <sz val="9"/>
        <rFont val="Arial"/>
        <family val="2"/>
      </rPr>
      <t>**</t>
    </r>
  </si>
  <si>
    <r>
      <t>,734</t>
    </r>
    <r>
      <rPr>
        <vertAlign val="superscript"/>
        <sz val="9"/>
        <rFont val="Arial"/>
        <family val="2"/>
      </rPr>
      <t>**</t>
    </r>
  </si>
  <si>
    <r>
      <t>,688</t>
    </r>
    <r>
      <rPr>
        <vertAlign val="superscript"/>
        <sz val="9"/>
        <rFont val="Arial"/>
        <family val="2"/>
      </rPr>
      <t>**</t>
    </r>
  </si>
  <si>
    <r>
      <t>,866</t>
    </r>
    <r>
      <rPr>
        <vertAlign val="superscript"/>
        <sz val="9"/>
        <rFont val="Arial"/>
        <family val="2"/>
      </rPr>
      <t>**</t>
    </r>
  </si>
  <si>
    <r>
      <t>,732</t>
    </r>
    <r>
      <rPr>
        <vertAlign val="superscript"/>
        <sz val="9"/>
        <rFont val="Arial"/>
        <family val="2"/>
      </rPr>
      <t>**</t>
    </r>
  </si>
  <si>
    <r>
      <t>,741</t>
    </r>
    <r>
      <rPr>
        <vertAlign val="superscript"/>
        <sz val="9"/>
        <rFont val="Arial"/>
        <family val="2"/>
      </rPr>
      <t>**</t>
    </r>
  </si>
  <si>
    <r>
      <t>,759</t>
    </r>
    <r>
      <rPr>
        <vertAlign val="superscript"/>
        <sz val="9"/>
        <rFont val="Arial"/>
        <family val="2"/>
      </rPr>
      <t>**</t>
    </r>
  </si>
  <si>
    <r>
      <t>,615</t>
    </r>
    <r>
      <rPr>
        <vertAlign val="superscript"/>
        <sz val="9"/>
        <rFont val="Arial"/>
        <family val="2"/>
      </rPr>
      <t>**</t>
    </r>
  </si>
  <si>
    <r>
      <t>,745</t>
    </r>
    <r>
      <rPr>
        <vertAlign val="superscript"/>
        <sz val="9"/>
        <rFont val="Arial"/>
        <family val="2"/>
      </rPr>
      <t>**</t>
    </r>
  </si>
  <si>
    <r>
      <t>,617</t>
    </r>
    <r>
      <rPr>
        <vertAlign val="superscript"/>
        <sz val="9"/>
        <rFont val="Arial"/>
        <family val="2"/>
      </rPr>
      <t>**</t>
    </r>
  </si>
  <si>
    <r>
      <t>,868</t>
    </r>
    <r>
      <rPr>
        <vertAlign val="superscript"/>
        <sz val="9"/>
        <rFont val="Arial"/>
        <family val="2"/>
      </rPr>
      <t>**</t>
    </r>
  </si>
  <si>
    <r>
      <t>,810</t>
    </r>
    <r>
      <rPr>
        <vertAlign val="superscript"/>
        <sz val="9"/>
        <rFont val="Arial"/>
        <family val="2"/>
      </rPr>
      <t>**</t>
    </r>
  </si>
  <si>
    <r>
      <t>,672</t>
    </r>
    <r>
      <rPr>
        <vertAlign val="superscript"/>
        <sz val="9"/>
        <rFont val="Arial"/>
        <family val="2"/>
      </rPr>
      <t>**</t>
    </r>
  </si>
  <si>
    <r>
      <t>,661</t>
    </r>
    <r>
      <rPr>
        <vertAlign val="superscript"/>
        <sz val="9"/>
        <rFont val="Arial"/>
        <family val="2"/>
      </rPr>
      <t>**</t>
    </r>
  </si>
  <si>
    <r>
      <t>,550</t>
    </r>
    <r>
      <rPr>
        <vertAlign val="superscript"/>
        <sz val="9"/>
        <rFont val="Arial"/>
        <family val="2"/>
      </rPr>
      <t>**</t>
    </r>
  </si>
  <si>
    <r>
      <t>,669</t>
    </r>
    <r>
      <rPr>
        <vertAlign val="superscript"/>
        <sz val="9"/>
        <rFont val="Arial"/>
        <family val="2"/>
      </rPr>
      <t>**</t>
    </r>
  </si>
  <si>
    <r>
      <t>,651</t>
    </r>
    <r>
      <rPr>
        <vertAlign val="superscript"/>
        <sz val="9"/>
        <rFont val="Arial"/>
        <family val="2"/>
      </rPr>
      <t>**</t>
    </r>
  </si>
  <si>
    <r>
      <t>,547</t>
    </r>
    <r>
      <rPr>
        <vertAlign val="superscript"/>
        <sz val="9"/>
        <rFont val="Arial"/>
        <family val="2"/>
      </rPr>
      <t>**</t>
    </r>
  </si>
  <si>
    <r>
      <t>,822</t>
    </r>
    <r>
      <rPr>
        <vertAlign val="superscript"/>
        <sz val="9"/>
        <rFont val="Arial"/>
        <family val="2"/>
      </rPr>
      <t>**</t>
    </r>
  </si>
  <si>
    <r>
      <t>,769</t>
    </r>
    <r>
      <rPr>
        <vertAlign val="superscript"/>
        <sz val="9"/>
        <rFont val="Arial"/>
        <family val="2"/>
      </rPr>
      <t>**</t>
    </r>
  </si>
  <si>
    <r>
      <t>,726</t>
    </r>
    <r>
      <rPr>
        <vertAlign val="superscript"/>
        <sz val="9"/>
        <rFont val="Arial"/>
        <family val="2"/>
      </rPr>
      <t>**</t>
    </r>
  </si>
  <si>
    <r>
      <t>,631</t>
    </r>
    <r>
      <rPr>
        <vertAlign val="superscript"/>
        <sz val="9"/>
        <rFont val="Arial"/>
        <family val="2"/>
      </rPr>
      <t>**</t>
    </r>
  </si>
  <si>
    <r>
      <t>,621</t>
    </r>
    <r>
      <rPr>
        <vertAlign val="superscript"/>
        <sz val="9"/>
        <rFont val="Arial"/>
        <family val="2"/>
      </rPr>
      <t>**</t>
    </r>
  </si>
  <si>
    <r>
      <t>,854</t>
    </r>
    <r>
      <rPr>
        <vertAlign val="superscript"/>
        <sz val="9"/>
        <rFont val="Arial"/>
        <family val="2"/>
      </rPr>
      <t>**</t>
    </r>
  </si>
  <si>
    <r>
      <t>,789</t>
    </r>
    <r>
      <rPr>
        <vertAlign val="superscript"/>
        <sz val="9"/>
        <rFont val="Arial"/>
        <family val="2"/>
      </rPr>
      <t>**</t>
    </r>
  </si>
  <si>
    <r>
      <t>,760</t>
    </r>
    <r>
      <rPr>
        <vertAlign val="superscript"/>
        <sz val="9"/>
        <rFont val="Arial"/>
        <family val="2"/>
      </rPr>
      <t>**</t>
    </r>
  </si>
  <si>
    <r>
      <t>,758</t>
    </r>
    <r>
      <rPr>
        <vertAlign val="superscript"/>
        <sz val="9"/>
        <rFont val="Arial"/>
        <family val="2"/>
      </rPr>
      <t>**</t>
    </r>
  </si>
  <si>
    <r>
      <t>,601</t>
    </r>
    <r>
      <rPr>
        <vertAlign val="superscript"/>
        <sz val="9"/>
        <rFont val="Arial"/>
        <family val="2"/>
      </rPr>
      <t>**</t>
    </r>
  </si>
  <si>
    <r>
      <t>,718</t>
    </r>
    <r>
      <rPr>
        <vertAlign val="superscript"/>
        <sz val="9"/>
        <rFont val="Arial"/>
        <family val="2"/>
      </rPr>
      <t>**</t>
    </r>
  </si>
  <si>
    <r>
      <t>,765</t>
    </r>
    <r>
      <rPr>
        <vertAlign val="superscript"/>
        <sz val="9"/>
        <rFont val="Arial"/>
        <family val="2"/>
      </rPr>
      <t>**</t>
    </r>
  </si>
  <si>
    <r>
      <t>,597</t>
    </r>
    <r>
      <rPr>
        <vertAlign val="superscript"/>
        <sz val="9"/>
        <rFont val="Arial"/>
        <family val="2"/>
      </rPr>
      <t>**</t>
    </r>
  </si>
  <si>
    <r>
      <t>,848</t>
    </r>
    <r>
      <rPr>
        <vertAlign val="superscript"/>
        <sz val="9"/>
        <rFont val="Arial"/>
        <family val="2"/>
      </rPr>
      <t>**</t>
    </r>
  </si>
  <si>
    <r>
      <t>,792</t>
    </r>
    <r>
      <rPr>
        <vertAlign val="superscript"/>
        <sz val="9"/>
        <rFont val="Arial"/>
        <family val="2"/>
      </rPr>
      <t>**</t>
    </r>
  </si>
  <si>
    <r>
      <t>,874</t>
    </r>
    <r>
      <rPr>
        <vertAlign val="superscript"/>
        <sz val="9"/>
        <rFont val="Arial"/>
        <family val="2"/>
      </rPr>
      <t>**</t>
    </r>
  </si>
  <si>
    <r>
      <t>,611</t>
    </r>
    <r>
      <rPr>
        <vertAlign val="superscript"/>
        <sz val="9"/>
        <rFont val="Arial"/>
        <family val="2"/>
      </rPr>
      <t>**</t>
    </r>
  </si>
  <si>
    <r>
      <t>,739</t>
    </r>
    <r>
      <rPr>
        <vertAlign val="superscript"/>
        <sz val="9"/>
        <rFont val="Arial"/>
        <family val="2"/>
      </rPr>
      <t>**</t>
    </r>
  </si>
  <si>
    <r>
      <t>,879</t>
    </r>
    <r>
      <rPr>
        <vertAlign val="superscript"/>
        <sz val="9"/>
        <rFont val="Arial"/>
        <family val="2"/>
      </rPr>
      <t>**</t>
    </r>
  </si>
  <si>
    <r>
      <t>,754</t>
    </r>
    <r>
      <rPr>
        <vertAlign val="superscript"/>
        <sz val="9"/>
        <rFont val="Arial"/>
        <family val="2"/>
      </rPr>
      <t>**</t>
    </r>
  </si>
  <si>
    <r>
      <t>,767</t>
    </r>
    <r>
      <rPr>
        <vertAlign val="superscript"/>
        <sz val="9"/>
        <rFont val="Arial"/>
        <family val="2"/>
      </rPr>
      <t>**</t>
    </r>
  </si>
  <si>
    <r>
      <t>,766</t>
    </r>
    <r>
      <rPr>
        <vertAlign val="superscript"/>
        <sz val="9"/>
        <rFont val="Arial"/>
        <family val="2"/>
      </rPr>
      <t>**</t>
    </r>
  </si>
  <si>
    <r>
      <t>,882</t>
    </r>
    <r>
      <rPr>
        <vertAlign val="superscript"/>
        <sz val="9"/>
        <rFont val="Arial"/>
        <family val="2"/>
      </rPr>
      <t>**</t>
    </r>
  </si>
  <si>
    <r>
      <t>,740</t>
    </r>
    <r>
      <rPr>
        <vertAlign val="superscript"/>
        <sz val="9"/>
        <rFont val="Arial"/>
        <family val="2"/>
      </rPr>
      <t>**</t>
    </r>
  </si>
  <si>
    <r>
      <t>,832</t>
    </r>
    <r>
      <rPr>
        <vertAlign val="superscript"/>
        <sz val="9"/>
        <rFont val="Arial"/>
        <family val="2"/>
      </rPr>
      <t>**</t>
    </r>
  </si>
  <si>
    <r>
      <t>,647</t>
    </r>
    <r>
      <rPr>
        <vertAlign val="superscript"/>
        <sz val="9"/>
        <rFont val="Arial"/>
        <family val="2"/>
      </rPr>
      <t>**</t>
    </r>
  </si>
  <si>
    <r>
      <t>,763</t>
    </r>
    <r>
      <rPr>
        <vertAlign val="superscript"/>
        <sz val="9"/>
        <rFont val="Arial"/>
        <family val="2"/>
      </rPr>
      <t>**</t>
    </r>
  </si>
  <si>
    <r>
      <t>,630</t>
    </r>
    <r>
      <rPr>
        <vertAlign val="superscript"/>
        <sz val="9"/>
        <rFont val="Arial"/>
        <family val="2"/>
      </rPr>
      <t>**</t>
    </r>
  </si>
  <si>
    <r>
      <t>,598</t>
    </r>
    <r>
      <rPr>
        <vertAlign val="superscript"/>
        <sz val="9"/>
        <rFont val="Arial"/>
        <family val="2"/>
      </rPr>
      <t>**</t>
    </r>
  </si>
  <si>
    <r>
      <t>,567</t>
    </r>
    <r>
      <rPr>
        <vertAlign val="superscript"/>
        <sz val="9"/>
        <rFont val="Arial"/>
        <family val="2"/>
      </rPr>
      <t>**</t>
    </r>
  </si>
  <si>
    <r>
      <t>,753</t>
    </r>
    <r>
      <rPr>
        <vertAlign val="superscript"/>
        <sz val="9"/>
        <rFont val="Arial"/>
        <family val="2"/>
      </rPr>
      <t>**</t>
    </r>
  </si>
  <si>
    <r>
      <t>,837</t>
    </r>
    <r>
      <rPr>
        <vertAlign val="superscript"/>
        <sz val="9"/>
        <rFont val="Arial"/>
        <family val="2"/>
      </rPr>
      <t>**</t>
    </r>
  </si>
  <si>
    <r>
      <t>,795</t>
    </r>
    <r>
      <rPr>
        <vertAlign val="superscript"/>
        <sz val="9"/>
        <rFont val="Arial"/>
        <family val="2"/>
      </rPr>
      <t>**</t>
    </r>
  </si>
  <si>
    <r>
      <t>,793</t>
    </r>
    <r>
      <rPr>
        <vertAlign val="superscript"/>
        <sz val="9"/>
        <rFont val="Arial"/>
        <family val="2"/>
      </rPr>
      <t>**</t>
    </r>
  </si>
  <si>
    <r>
      <t>,548</t>
    </r>
    <r>
      <rPr>
        <vertAlign val="superscript"/>
        <sz val="9"/>
        <rFont val="Arial"/>
        <family val="2"/>
      </rPr>
      <t>**</t>
    </r>
  </si>
  <si>
    <r>
      <t>,851</t>
    </r>
    <r>
      <rPr>
        <vertAlign val="superscript"/>
        <sz val="9"/>
        <rFont val="Arial"/>
        <family val="2"/>
      </rPr>
      <t>**</t>
    </r>
  </si>
  <si>
    <r>
      <t>,802</t>
    </r>
    <r>
      <rPr>
        <vertAlign val="superscript"/>
        <sz val="9"/>
        <rFont val="Arial"/>
        <family val="2"/>
      </rPr>
      <t>**</t>
    </r>
  </si>
  <si>
    <r>
      <t>,791</t>
    </r>
    <r>
      <rPr>
        <vertAlign val="superscript"/>
        <sz val="9"/>
        <rFont val="Arial"/>
        <family val="2"/>
      </rPr>
      <t>**</t>
    </r>
  </si>
  <si>
    <r>
      <t>,777</t>
    </r>
    <r>
      <rPr>
        <vertAlign val="superscript"/>
        <sz val="9"/>
        <rFont val="Arial"/>
        <family val="2"/>
      </rPr>
      <t>**</t>
    </r>
  </si>
  <si>
    <r>
      <t>,885</t>
    </r>
    <r>
      <rPr>
        <vertAlign val="superscript"/>
        <sz val="9"/>
        <rFont val="Arial"/>
        <family val="2"/>
      </rPr>
      <t>**</t>
    </r>
  </si>
  <si>
    <r>
      <t>,786</t>
    </r>
    <r>
      <rPr>
        <vertAlign val="superscript"/>
        <sz val="9"/>
        <rFont val="Arial"/>
        <family val="2"/>
      </rPr>
      <t>**</t>
    </r>
  </si>
  <si>
    <r>
      <t>,643</t>
    </r>
    <r>
      <rPr>
        <vertAlign val="superscript"/>
        <sz val="9"/>
        <rFont val="Arial"/>
        <family val="2"/>
      </rPr>
      <t>**</t>
    </r>
  </si>
  <si>
    <r>
      <t>,855</t>
    </r>
    <r>
      <rPr>
        <vertAlign val="superscript"/>
        <sz val="9"/>
        <rFont val="Arial"/>
        <family val="2"/>
      </rPr>
      <t>**</t>
    </r>
  </si>
  <si>
    <r>
      <t>,811</t>
    </r>
    <r>
      <rPr>
        <vertAlign val="superscript"/>
        <sz val="9"/>
        <rFont val="Arial"/>
        <family val="2"/>
      </rPr>
      <t>**</t>
    </r>
  </si>
  <si>
    <r>
      <t>,870</t>
    </r>
    <r>
      <rPr>
        <vertAlign val="superscript"/>
        <sz val="9"/>
        <rFont val="Arial"/>
        <family val="2"/>
      </rPr>
      <t>**</t>
    </r>
  </si>
  <si>
    <r>
      <t>,549</t>
    </r>
    <r>
      <rPr>
        <vertAlign val="superscript"/>
        <sz val="9"/>
        <rFont val="Arial"/>
        <family val="2"/>
      </rPr>
      <t>**</t>
    </r>
  </si>
  <si>
    <r>
      <t>,603</t>
    </r>
    <r>
      <rPr>
        <vertAlign val="superscript"/>
        <sz val="9"/>
        <rFont val="Arial"/>
        <family val="2"/>
      </rPr>
      <t>**</t>
    </r>
  </si>
  <si>
    <r>
      <t>,796</t>
    </r>
    <r>
      <rPr>
        <vertAlign val="superscript"/>
        <sz val="9"/>
        <rFont val="Arial"/>
        <family val="2"/>
      </rPr>
      <t>**</t>
    </r>
  </si>
  <si>
    <r>
      <t>Test Statistics</t>
    </r>
    <r>
      <rPr>
        <b/>
        <vertAlign val="superscript"/>
        <sz val="11"/>
        <rFont val="Arial Bold"/>
      </rPr>
      <t>a</t>
    </r>
  </si>
  <si>
    <t>Pengujian Hipotesis penelitian dalam uji mann Whitney</t>
  </si>
  <si>
    <t>Hipotesis didefinisikan sebagai kesimpulan sementara dalam sebuah penelitian.Hipotesis yang diajukan dalam penelitian adalah</t>
  </si>
  <si>
    <t>Ha =</t>
  </si>
  <si>
    <t>Tabel 5 Uji Non Parametrik ( UJI MANN WHITNEY)</t>
  </si>
  <si>
    <t>Dasar Pengambilan Keputusan dalam uji MANN whitney</t>
  </si>
  <si>
    <t>1. Jika nilai Signifikansi atau Asymp.Sig.( 2-tailed) lebih kecil dari probabilitas 0,05 maka hipotesis atau "Ha diterima "</t>
  </si>
  <si>
    <t>2. Namun Jika nilai Signifikansi atau Asymp.Sig.( 2-tailed) lebih besar dari probabilitas 0,05 maka hipotesis atau "Ha ditolak"</t>
  </si>
  <si>
    <t xml:space="preserve">Berdasarkan output " Test Stattistic" dalam Uji Mann Whitney di atas diketahui bahwa nilai Asymp.Sig.( 2-tailed) sebesar 0,000 lebih kecil dari &lt; nilai probabilitas 0,05. </t>
  </si>
  <si>
    <t xml:space="preserve">Oleh karena , sebagaimana dasar pengambilan keputusan uji mann Whitney, maka dapat disimpulkan bahwa "Ha diterima ". Dengan demikian dapat </t>
  </si>
  <si>
    <t>dikatakan bahwa ada perbedaan.........................</t>
  </si>
  <si>
    <r>
      <t>Excluded</t>
    </r>
    <r>
      <rPr>
        <vertAlign val="superscript"/>
        <sz val="9"/>
        <rFont val="Arial"/>
        <family val="2"/>
      </rPr>
      <t>a</t>
    </r>
  </si>
  <si>
    <t xml:space="preserve">Indikator </t>
  </si>
  <si>
    <t>Kecermatan penguasaan perilaku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</si>
  <si>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imes New Roman"/>
        <family val="1"/>
      </rPr>
      <t xml:space="preserve">Pada saat belajar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dari rumah (daring), saya mengikutinya dengan cermat dan mengerti serta memahami materi kuliah yang disampaikan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</si>
  <si>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imes New Roman"/>
        <family val="1"/>
      </rPr>
      <t xml:space="preserve">Pada saat belajar </t>
    </r>
    <r>
      <rPr>
        <i/>
        <sz val="10"/>
        <color rgb="FF000000"/>
        <rFont val="Times New Roman"/>
        <family val="1"/>
      </rPr>
      <t>online</t>
    </r>
    <r>
      <rPr>
        <sz val="10"/>
        <color rgb="FF000000"/>
        <rFont val="Times New Roman"/>
        <family val="1"/>
      </rPr>
      <t xml:space="preserve"> dari rumah (daring), saya mengerjakan soal-soal latihan dengan teliti.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</si>
  <si>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imes New Roman"/>
        <family val="1"/>
      </rPr>
      <t xml:space="preserve">Pada saat belajar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dari rumah (daring), saya mengerjakan dan mengumpulkan tugas-tugas kuliah dengan hati-hati.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</si>
  <si>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imes New Roman"/>
        <family val="1"/>
      </rPr>
      <t xml:space="preserve">Pada saat belajar </t>
    </r>
    <r>
      <rPr>
        <i/>
        <sz val="10"/>
        <color rgb="FF000000"/>
        <rFont val="Times New Roman"/>
        <family val="1"/>
      </rPr>
      <t>online</t>
    </r>
    <r>
      <rPr>
        <sz val="10"/>
        <color rgb="FF000000"/>
        <rFont val="Times New Roman"/>
        <family val="1"/>
      </rPr>
      <t xml:space="preserve"> dari rumah (daring), saya berdiskusi antar mahasiswa dan dosen dengan penuh perhatian</t>
    </r>
  </si>
  <si>
    <t xml:space="preserve">Tabel 4.7 Distribusi dan Kategorisasi Tanggapan Responden tentang Indikator  </t>
  </si>
  <si>
    <t xml:space="preserve">                 Kecermatan Penguasaan Perilaku</t>
  </si>
  <si>
    <t>Rata-rata total indikator Kecermatan penguasaan perilaku</t>
  </si>
  <si>
    <t xml:space="preserve">Tabel 4.9 Distribusi dan Kategorisasi Tanggapan Responden tentang Indikator </t>
  </si>
  <si>
    <t xml:space="preserve">                Kesesuaian Dengan Prosedur</t>
  </si>
  <si>
    <t>Kesesuaian dengan prosedur</t>
  </si>
  <si>
    <r>
      <t>1.</t>
    </r>
    <r>
      <rPr>
        <sz val="7"/>
        <color rgb="FF000000"/>
        <rFont val="Times New Roman"/>
        <family val="1"/>
      </rPr>
      <t xml:space="preserve">    </t>
    </r>
    <r>
      <rPr>
        <sz val="10"/>
        <color rgb="FF000000"/>
        <rFont val="Times New Roman"/>
        <family val="1"/>
      </rPr>
      <t xml:space="preserve">Pada saat belajar </t>
    </r>
    <r>
      <rPr>
        <i/>
        <sz val="10"/>
        <color rgb="FF000000"/>
        <rFont val="Times New Roman"/>
        <family val="1"/>
      </rPr>
      <t>online</t>
    </r>
    <r>
      <rPr>
        <sz val="10"/>
        <color rgb="FF000000"/>
        <rFont val="Times New Roman"/>
        <family val="1"/>
      </rPr>
      <t xml:space="preserve"> dari rumah (daring), saya mengikutinya  dengan prosedur baku yang telah ditetapkan. </t>
    </r>
  </si>
  <si>
    <r>
      <t>2.</t>
    </r>
    <r>
      <rPr>
        <sz val="7"/>
        <color rgb="FF000000"/>
        <rFont val="Times New Roman"/>
        <family val="1"/>
      </rPr>
      <t xml:space="preserve">    </t>
    </r>
    <r>
      <rPr>
        <sz val="10"/>
        <color rgb="FF000000"/>
        <rFont val="Times New Roman"/>
        <family val="1"/>
      </rPr>
      <t xml:space="preserve">Pada saat belajar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dari rumah (daring), saya menyelesaikan soal-soal latihan dengan prosedur baku yang telah ditetapkan.</t>
    </r>
  </si>
  <si>
    <r>
      <t>3.</t>
    </r>
    <r>
      <rPr>
        <sz val="7"/>
        <color rgb="FF000000"/>
        <rFont val="Times New Roman"/>
        <family val="1"/>
      </rPr>
      <t xml:space="preserve">    </t>
    </r>
    <r>
      <rPr>
        <sz val="10"/>
        <color rgb="FF000000"/>
        <rFont val="Times New Roman"/>
        <family val="1"/>
      </rPr>
      <t xml:space="preserve">Pada saat belajar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dari rumah (daring), saya mengerjakan serta mengumpulkan tugas-tugas kuliah dengan prosedur baku yang telah ditetapkan.</t>
    </r>
  </si>
  <si>
    <r>
      <t>4.</t>
    </r>
    <r>
      <rPr>
        <sz val="7"/>
        <color rgb="FF000000"/>
        <rFont val="Times New Roman"/>
        <family val="1"/>
      </rPr>
      <t xml:space="preserve">    </t>
    </r>
    <r>
      <rPr>
        <sz val="10"/>
        <color rgb="FF000000"/>
        <rFont val="Times New Roman"/>
        <family val="1"/>
      </rPr>
      <t xml:space="preserve">Pada saat belajar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 xml:space="preserve">dari rumah (daring), saya bisa berdiskusi dengan prosedur baku yang telah ditetapakan. </t>
    </r>
  </si>
  <si>
    <t xml:space="preserve"> Rata-rata total indikator Kesesuaian Dengan Prosedur</t>
  </si>
  <si>
    <t xml:space="preserve">Tabel 4.10 Distribusi dan Kategorisasi Tanggapan Responden tentang Indikator </t>
  </si>
  <si>
    <t xml:space="preserve">                   Kuantitas Unjuk Kerja</t>
  </si>
  <si>
    <t>Kuantitas unjuk kerja</t>
  </si>
  <si>
    <r>
      <t xml:space="preserve">Saya belajar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dari rumah (daring) dan mengerti serta memahami materi kuliah yang disampaikan oleh dosen dalam waktu yang ditetapakan.</t>
    </r>
  </si>
  <si>
    <r>
      <t xml:space="preserve">Saya mengerjakan soal-soal latihan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 xml:space="preserve">dari rumah (daring) dalam waktu yang ditetapkan. </t>
    </r>
  </si>
  <si>
    <t>Saya menyelesaikan tugas-tugas kuliah dalam waktu yang ditetapkan</t>
  </si>
  <si>
    <t>Saya berdiskusi antar mahasiswa dan dosen dalam waktu yang ditetapkan.</t>
  </si>
  <si>
    <t xml:space="preserve"> Rata-rata total indikatorKuantitas unjuk kerja</t>
  </si>
  <si>
    <t xml:space="preserve">Tabel 4.11Distribusi dan Kategorisasi Tanggapan Responden tentang Indikator </t>
  </si>
  <si>
    <t xml:space="preserve">                  Kualitas  Hasil Akhir</t>
  </si>
  <si>
    <t xml:space="preserve">Kualitas </t>
  </si>
  <si>
    <t>hasil akhir</t>
  </si>
  <si>
    <r>
      <t xml:space="preserve">Saat belajar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dari rumah (daring), saya dapat mengerti serta memahami materi kuliah.</t>
    </r>
  </si>
  <si>
    <r>
      <t xml:space="preserve">Saat belajar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dari rumah (daring), saya dapat mengerjakan soal-soal latihan.</t>
    </r>
  </si>
  <si>
    <r>
      <t xml:space="preserve">Saat belajar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dari rumah (daring), saya dapat mengerjakan dan mengumpulkan tugas-tugas kuliah.</t>
    </r>
  </si>
  <si>
    <r>
      <t xml:space="preserve">Saat belajar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dari rumah (daring), saya dapat berdiskusi antar mahasiswa dan dosen</t>
    </r>
  </si>
  <si>
    <t>Rata-rata total indikatorKualitas hasil akhir</t>
  </si>
  <si>
    <t>Rata-rata total indikator Kualitas  Hasil Akhir</t>
  </si>
  <si>
    <t>Kualitas Hasil Akhir</t>
  </si>
  <si>
    <t>RATA-RATA TOTAl Variabel Efektivitas Belajar Online (Daring)</t>
  </si>
  <si>
    <t>Tabel 4.20  Kategori  Indikator  Variabel Efektivitas Belajar Online (Daring)</t>
  </si>
  <si>
    <t xml:space="preserve">     </t>
  </si>
  <si>
    <t xml:space="preserve">Tabel 4.8 Distribusi dan Kategorisasi Tanggapan Responden tentang Indikator    </t>
  </si>
  <si>
    <t xml:space="preserve">                 Kecepatan Unjuk Kerja </t>
  </si>
  <si>
    <t>Kecematan unjuk kerja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</si>
  <si>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imes New Roman"/>
        <family val="1"/>
      </rPr>
      <t xml:space="preserve">Pada saat belajar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dari rumah (daring), ketika dosen menyampaikan materi kuliah, saya mengerti dan memahami dengan baik dan dengan waktu singkat.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</si>
  <si>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imes New Roman"/>
        <family val="1"/>
      </rPr>
      <t xml:space="preserve">Pada saat belajar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dari rumah (daring), saya mengerjakan soal-soal latihan tidak asal-asalan dan dengan waktu singkat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</si>
  <si>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imes New Roman"/>
        <family val="1"/>
      </rPr>
      <t xml:space="preserve">Pada saat belajar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dari rumah (daring), saya mengerjakan dan mengumpulkan tugas-tugas kuliah dengan tidak asal-asalan dan dengan waktu  singkat.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</si>
  <si>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imes New Roman"/>
        <family val="1"/>
      </rPr>
      <t xml:space="preserve">Pada saat belajar </t>
    </r>
    <r>
      <rPr>
        <i/>
        <sz val="10"/>
        <color rgb="FF000000"/>
        <rFont val="Times New Roman"/>
        <family val="1"/>
      </rPr>
      <t>online</t>
    </r>
    <r>
      <rPr>
        <sz val="10"/>
        <color rgb="FF000000"/>
        <rFont val="Times New Roman"/>
        <family val="1"/>
      </rPr>
      <t xml:space="preserve"> dari rumah (daring), saya pro aktif berdiskusi antar mahasiswa dan dosen dengan waktu singkat.</t>
    </r>
  </si>
  <si>
    <t xml:space="preserve">Rata-rata total indikator   Kecepatan Unjuk Kerja </t>
  </si>
  <si>
    <t xml:space="preserve">                  Interaktif</t>
  </si>
  <si>
    <t xml:space="preserve">Interaktif 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</si>
  <si>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imes New Roman"/>
        <family val="1"/>
      </rPr>
      <t xml:space="preserve">Dosen menjelaskan materi kuliah dengan baik pada saat pembelajaran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(daring) berlangsung</t>
    </r>
    <r>
      <rPr>
        <sz val="12"/>
        <color rgb="FF000000"/>
        <rFont val="Times New Roman"/>
        <family val="1"/>
      </rPr>
      <t>.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</si>
  <si>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imes New Roman"/>
        <family val="1"/>
      </rPr>
      <t xml:space="preserve">Saya diberikan kesempatan berdiskusi bersama-sama pada saat pembelajaran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(daring) berlangsung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</si>
  <si>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imes New Roman"/>
        <family val="1"/>
      </rPr>
      <t xml:space="preserve">Terjadi interaksi yang baik selama proses pembelajaran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(daring)</t>
    </r>
  </si>
  <si>
    <t xml:space="preserve">Rata-rata Total indikator Interaktif </t>
  </si>
  <si>
    <t xml:space="preserve">Integratif 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</si>
  <si>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imes New Roman"/>
        <family val="1"/>
      </rPr>
      <t xml:space="preserve">Proses pembelajaran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(daring) dilakukan dengan pendekatan antardisplin dan multidisiplin.</t>
    </r>
  </si>
  <si>
    <r>
      <t>2.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Times New Roman"/>
        <family val="1"/>
      </rPr>
      <t xml:space="preserve">Proses pembelajaran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(daring) dilakukan secara keseluruhan (terintegrasi)</t>
    </r>
  </si>
  <si>
    <r>
      <t>3.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Times New Roman"/>
        <family val="1"/>
      </rPr>
      <t>Dosen menjelaskan materi kuliah secara keseluruhan.</t>
    </r>
  </si>
  <si>
    <t xml:space="preserve">Saintifik  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</si>
  <si>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imes New Roman"/>
        <family val="1"/>
      </rPr>
      <t xml:space="preserve">Pada saat proses pembelajaran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(daring), dosen menjelasakan materi kuliah dengan langkah dan manfaat ilmiah.</t>
    </r>
  </si>
  <si>
    <r>
      <t>2.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Times New Roman"/>
        <family val="1"/>
      </rPr>
      <t xml:space="preserve">Penerapan pendekatan ilmiah dalam pembelajaran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(daring) sudah berjalan dengan baik</t>
    </r>
  </si>
  <si>
    <r>
      <t>3.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Times New Roman"/>
        <family val="1"/>
      </rPr>
      <t xml:space="preserve">Saya merasakan manfaat dari proses pembelajaran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(daring) dengan pendekatan ilmiah</t>
    </r>
  </si>
  <si>
    <t xml:space="preserve">Kontekstual   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</si>
  <si>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0"/>
        <color rgb="FF000000"/>
        <rFont val="Times New Roman"/>
        <family val="1"/>
      </rPr>
      <t xml:space="preserve">Pada saat proses pembelajaran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(daring), dosen  menjelasakan materi kuliah secara terurai dengan kalimat yang jelas dan bermakna</t>
    </r>
  </si>
  <si>
    <r>
      <t>2.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Times New Roman"/>
        <family val="1"/>
      </rPr>
      <t xml:space="preserve">Pada saat proses pembelajaran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(daring)  pembelajaran secara kontekstual berjalan dengan baik</t>
    </r>
  </si>
  <si>
    <r>
      <t>3.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Times New Roman"/>
        <family val="1"/>
      </rPr>
      <t xml:space="preserve">Pembelajaran secara kontekstual dalam proses pembelajaran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(daring) menuntut saya untuk bisa melakukan inovasi hal yang baru</t>
    </r>
  </si>
  <si>
    <t xml:space="preserve">Tematik   </t>
  </si>
  <si>
    <r>
      <t>1.</t>
    </r>
    <r>
      <rPr>
        <sz val="7"/>
        <color rgb="FF000000"/>
        <rFont val="Times New Roman"/>
        <family val="1"/>
      </rPr>
      <t xml:space="preserve">    </t>
    </r>
    <r>
      <rPr>
        <sz val="10"/>
        <color rgb="FF000000"/>
        <rFont val="Times New Roman"/>
        <family val="1"/>
      </rPr>
      <t xml:space="preserve">Pada saat proses pembelajaran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(daring), dosen memberikan materi kuliah sesuai dengan materi pembelajaran yang sudah ditentukan</t>
    </r>
    <r>
      <rPr>
        <sz val="12"/>
        <color rgb="FF000000"/>
        <rFont val="Times New Roman"/>
        <family val="1"/>
      </rPr>
      <t>.</t>
    </r>
  </si>
  <si>
    <r>
      <t>2.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Times New Roman"/>
        <family val="1"/>
      </rPr>
      <t xml:space="preserve">Pada saat proses pembelajaran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(daring), dosen mengajarkan materi kuliah yang dikatikan dengan materi kuliah yang lain</t>
    </r>
  </si>
  <si>
    <r>
      <t>3.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Times New Roman"/>
        <family val="1"/>
      </rPr>
      <t xml:space="preserve">Pada saat proses pembelajaran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(daring), saya bisa memahami materi pembelajaran yang diberikan dosen</t>
    </r>
    <r>
      <rPr>
        <sz val="12"/>
        <color rgb="FF000000"/>
        <rFont val="Times New Roman"/>
        <family val="1"/>
      </rPr>
      <t>.</t>
    </r>
  </si>
  <si>
    <t xml:space="preserve">Efektif  </t>
  </si>
  <si>
    <r>
      <t>1.</t>
    </r>
    <r>
      <rPr>
        <sz val="7"/>
        <color rgb="FF000000"/>
        <rFont val="Times New Roman"/>
        <family val="1"/>
      </rPr>
      <t xml:space="preserve">    </t>
    </r>
    <r>
      <rPr>
        <sz val="10"/>
        <color rgb="FF000000"/>
        <rFont val="Times New Roman"/>
        <family val="1"/>
      </rPr>
      <t xml:space="preserve">Pada saat proses pembelajaran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(daring), saya bisa menguasi materi kuliah yang diberikan oleh dosen.</t>
    </r>
  </si>
  <si>
    <r>
      <t>2.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Times New Roman"/>
        <family val="1"/>
      </rPr>
      <t xml:space="preserve">Pada saat proses pembelajaran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(daring), dosen menjawab pertanyaan mahasiswa dengan jelas</t>
    </r>
  </si>
  <si>
    <r>
      <t>3.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Times New Roman"/>
        <family val="1"/>
      </rPr>
      <t xml:space="preserve">Pada saat pembelajaran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(daring) dosen mampu menciptkan suasana  belajar yang aktif</t>
    </r>
  </si>
  <si>
    <t xml:space="preserve">Kolaboratif  </t>
  </si>
  <si>
    <r>
      <t>1.</t>
    </r>
    <r>
      <rPr>
        <sz val="7"/>
        <color rgb="FF000000"/>
        <rFont val="Times New Roman"/>
        <family val="1"/>
      </rPr>
      <t xml:space="preserve">    </t>
    </r>
    <r>
      <rPr>
        <sz val="10"/>
        <color rgb="FF000000"/>
        <rFont val="Times New Roman"/>
        <family val="1"/>
      </rPr>
      <t xml:space="preserve">Pada saat proses pembelajaran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(daring), kelompok diskusi berjalan aktif</t>
    </r>
    <r>
      <rPr>
        <sz val="12"/>
        <color rgb="FF000000"/>
        <rFont val="Times New Roman"/>
        <family val="1"/>
      </rPr>
      <t>.</t>
    </r>
  </si>
  <si>
    <r>
      <t>2.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Times New Roman"/>
        <family val="1"/>
      </rPr>
      <t xml:space="preserve">Pada saat proses pembelajaran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(daring), saya mampu berkolaborasi dengan dosen dan rekan mahasiswa yang lain</t>
    </r>
  </si>
  <si>
    <r>
      <t>3.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Times New Roman"/>
        <family val="1"/>
      </rPr>
      <t xml:space="preserve">Pada saat pembelajaran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(daring), terjadi pembelajaran  yang aktif</t>
    </r>
  </si>
  <si>
    <t xml:space="preserve">Berpusat pada mahasiswa  </t>
  </si>
  <si>
    <r>
      <t>1.</t>
    </r>
    <r>
      <rPr>
        <sz val="7"/>
        <color rgb="FF000000"/>
        <rFont val="Times New Roman"/>
        <family val="1"/>
      </rPr>
      <t xml:space="preserve">    </t>
    </r>
    <r>
      <rPr>
        <sz val="10"/>
        <color rgb="FF000000"/>
        <rFont val="Times New Roman"/>
        <family val="1"/>
      </rPr>
      <t xml:space="preserve">Pada saat proses pembelajaran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(daring), saya bertanya kepada dosen jika ada sesuatu yang tidak jelas</t>
    </r>
  </si>
  <si>
    <r>
      <t>2.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Times New Roman"/>
        <family val="1"/>
      </rPr>
      <t xml:space="preserve">Saya merasa senang dan tidak bosan ketika pembelajaran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(daring) berlangsung</t>
    </r>
  </si>
  <si>
    <r>
      <t>3.</t>
    </r>
    <r>
      <rPr>
        <sz val="7"/>
        <color rgb="FF000000"/>
        <rFont val="Times New Roman"/>
        <family val="1"/>
      </rPr>
      <t xml:space="preserve">  </t>
    </r>
    <r>
      <rPr>
        <sz val="10"/>
        <color rgb="FF000000"/>
        <rFont val="Times New Roman"/>
        <family val="1"/>
      </rPr>
      <t xml:space="preserve">Pada saat pembelajaran </t>
    </r>
    <r>
      <rPr>
        <i/>
        <sz val="10"/>
        <color rgb="FF000000"/>
        <rFont val="Times New Roman"/>
        <family val="1"/>
      </rPr>
      <t xml:space="preserve">online </t>
    </r>
    <r>
      <rPr>
        <sz val="10"/>
        <color rgb="FF000000"/>
        <rFont val="Times New Roman"/>
        <family val="1"/>
      </rPr>
      <t>(daring), metode pembelajarannya berpusat kepada mahasiswa</t>
    </r>
  </si>
  <si>
    <t>Rata-rata Total indikator pada Variabel Proses Pembelajaran Yang Mengacu Kepada SN-DIKTI</t>
  </si>
  <si>
    <t>Rata-rata Total indikator Integratif</t>
  </si>
  <si>
    <t>Rata-rata Total indikator Saintifik</t>
  </si>
  <si>
    <t>Rata-rata Total indikator Kontekstual</t>
  </si>
  <si>
    <t>Rata-rata Total indikator Tematik</t>
  </si>
  <si>
    <t>Rata-rata Total indikator efektif</t>
  </si>
  <si>
    <t>Rata-rata Total indikator Kolaboratif</t>
  </si>
  <si>
    <t>Rata-rata Total indikator berpusat pada mahasiswa</t>
  </si>
  <si>
    <t>PERSENTASE  %</t>
  </si>
  <si>
    <r>
      <t>Tabel 4.21</t>
    </r>
    <r>
      <rPr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Times New Roman"/>
        <family val="1"/>
      </rPr>
      <t xml:space="preserve">Distribusi dan Kategorisasi Tanggapan Responden tentang Indikator </t>
    </r>
  </si>
  <si>
    <t>Efektivitas_Pembelajaran_Daring * Standar_Proses_Pembelajaran</t>
  </si>
  <si>
    <t>Efektivitas_Pembelajaran_Daring * Standar_Proses_Pembelajaran Crosstabulation</t>
  </si>
  <si>
    <t>Count</t>
  </si>
  <si>
    <t>Standar_Proses_Pembelajaran</t>
  </si>
  <si>
    <t>Tidak Efektif</t>
  </si>
  <si>
    <t>Cukup Efektif</t>
  </si>
  <si>
    <t>Efektif</t>
  </si>
  <si>
    <t>Efektivitas_Pembelajaran_Daring</t>
  </si>
  <si>
    <t>Chi-Square Tests</t>
  </si>
  <si>
    <t>Value</t>
  </si>
  <si>
    <t>df</t>
  </si>
  <si>
    <t>Asymptotic Significance (2-sided)</t>
  </si>
  <si>
    <t>Pearson Chi-Square</t>
  </si>
  <si>
    <t>Likelihood Ratio</t>
  </si>
  <si>
    <t>Linear-by-Linear Association</t>
  </si>
  <si>
    <t>N of Valid Cases</t>
  </si>
  <si>
    <t>a. 0 cells (,0%) have expected count less than 5. The minimum expected count is 8,75.</t>
  </si>
  <si>
    <t>Symmetric Measures</t>
  </si>
  <si>
    <t>Approximate Significance</t>
  </si>
  <si>
    <t>Nominal by Nominal</t>
  </si>
  <si>
    <t>Contingency Coefficient</t>
  </si>
  <si>
    <r>
      <t>413,151</t>
    </r>
    <r>
      <rPr>
        <vertAlign val="superscript"/>
        <sz val="9"/>
        <color indexed="60"/>
        <rFont val="Arial"/>
      </rPr>
      <t>a</t>
    </r>
  </si>
  <si>
    <t>d</t>
  </si>
</sst>
</file>

<file path=xl/styles.xml><?xml version="1.0" encoding="utf-8"?>
<styleSheet xmlns="http://schemas.openxmlformats.org/spreadsheetml/2006/main">
  <numFmts count="8">
    <numFmt numFmtId="164" formatCode="###0"/>
    <numFmt numFmtId="165" formatCode="###0.000"/>
    <numFmt numFmtId="166" formatCode="###0.00"/>
    <numFmt numFmtId="167" formatCode="###0.0000000"/>
    <numFmt numFmtId="168" formatCode="###0.00000"/>
    <numFmt numFmtId="169" formatCode="###0.0"/>
    <numFmt numFmtId="170" formatCode="0.000"/>
    <numFmt numFmtId="171" formatCode="###0.0%"/>
  </numFmts>
  <fonts count="34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</font>
    <font>
      <b/>
      <sz val="11"/>
      <color indexed="60"/>
      <name val="Arial Bold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.5"/>
      <color rgb="FF000000"/>
      <name val="Times New Roman"/>
      <family val="1"/>
    </font>
    <font>
      <sz val="11"/>
      <color rgb="FF000000"/>
      <name val="Times New Roman"/>
      <family val="1"/>
    </font>
    <font>
      <sz val="9"/>
      <color theme="1"/>
      <name val="Arial"/>
      <family val="2"/>
    </font>
    <font>
      <b/>
      <sz val="11"/>
      <color theme="1"/>
      <name val="Arial Bold"/>
    </font>
    <font>
      <b/>
      <sz val="10"/>
      <name val="Arial"/>
      <family val="2"/>
    </font>
    <font>
      <b/>
      <sz val="11"/>
      <name val="Arial Bold"/>
    </font>
    <font>
      <sz val="9"/>
      <name val="Arial"/>
      <family val="2"/>
    </font>
    <font>
      <vertAlign val="superscript"/>
      <sz val="9"/>
      <name val="Arial"/>
      <family val="2"/>
    </font>
    <font>
      <b/>
      <sz val="14"/>
      <name val="Arial Bold"/>
    </font>
    <font>
      <b/>
      <vertAlign val="superscript"/>
      <sz val="11"/>
      <name val="Arial Bold"/>
    </font>
    <font>
      <sz val="10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8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7"/>
      <color rgb="FF000000"/>
      <name val="Times New Roman"/>
      <family val="1"/>
    </font>
    <font>
      <i/>
      <sz val="10"/>
      <color rgb="FF000000"/>
      <name val="Times New Roman"/>
      <family val="1"/>
    </font>
    <font>
      <sz val="9"/>
      <color indexed="62"/>
      <name val="Arial"/>
    </font>
    <font>
      <sz val="9"/>
      <color indexed="60"/>
      <name val="Arial"/>
    </font>
    <font>
      <vertAlign val="superscript"/>
      <sz val="9"/>
      <color indexed="60"/>
      <name val="Arial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3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/>
      <top style="thin">
        <color indexed="61"/>
      </top>
      <bottom style="thin">
        <color indexed="6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22"/>
      </top>
      <bottom style="thin">
        <color indexed="22"/>
      </bottom>
      <diagonal/>
    </border>
    <border>
      <left style="thick">
        <color indexed="64"/>
      </left>
      <right/>
      <top style="thin">
        <color indexed="22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indexed="64"/>
      </right>
      <top style="thin">
        <color indexed="22"/>
      </top>
      <bottom style="thin">
        <color indexed="22"/>
      </bottom>
      <diagonal/>
    </border>
    <border>
      <left/>
      <right style="thick">
        <color indexed="64"/>
      </right>
      <top style="thin">
        <color indexed="22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thick">
        <color indexed="64"/>
      </right>
      <top style="thin">
        <color indexed="22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22"/>
      </bottom>
      <diagonal/>
    </border>
    <border>
      <left style="thick">
        <color indexed="64"/>
      </left>
      <right style="thick">
        <color indexed="64"/>
      </right>
      <top/>
      <bottom style="thin">
        <color indexed="22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2" fillId="0" borderId="0"/>
    <xf numFmtId="0" fontId="2" fillId="0" borderId="0"/>
  </cellStyleXfs>
  <cellXfs count="370">
    <xf numFmtId="0" fontId="0" fillId="0" borderId="0" xfId="0" applyFont="1" applyAlignment="1"/>
    <xf numFmtId="0" fontId="4" fillId="0" borderId="0" xfId="0" applyFont="1" applyAlignment="1"/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" xfId="0" applyFont="1" applyBorder="1" applyAlignment="1"/>
    <xf numFmtId="0" fontId="7" fillId="0" borderId="0" xfId="0" applyFont="1" applyAlignment="1">
      <alignment horizontal="left" indent="15"/>
    </xf>
    <xf numFmtId="0" fontId="7" fillId="0" borderId="25" xfId="0" applyFont="1" applyBorder="1" applyAlignment="1">
      <alignment vertical="top" wrapText="1"/>
    </xf>
    <xf numFmtId="0" fontId="8" fillId="0" borderId="26" xfId="0" applyFont="1" applyBorder="1" applyAlignment="1">
      <alignment vertical="top" wrapText="1"/>
    </xf>
    <xf numFmtId="0" fontId="9" fillId="0" borderId="0" xfId="0" applyFont="1" applyAlignment="1"/>
    <xf numFmtId="0" fontId="10" fillId="0" borderId="0" xfId="0" applyFont="1" applyAlignment="1"/>
    <xf numFmtId="0" fontId="7" fillId="0" borderId="27" xfId="0" applyFont="1" applyBorder="1" applyAlignment="1">
      <alignment horizontal="left" vertical="top" wrapText="1" indent="3"/>
    </xf>
    <xf numFmtId="0" fontId="7" fillId="0" borderId="27" xfId="0" applyFont="1" applyBorder="1" applyAlignment="1">
      <alignment vertical="top" wrapText="1"/>
    </xf>
    <xf numFmtId="0" fontId="8" fillId="0" borderId="28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170" fontId="0" fillId="0" borderId="1" xfId="0" applyNumberFormat="1" applyFont="1" applyBorder="1" applyAlignment="1">
      <alignment horizontal="center"/>
    </xf>
    <xf numFmtId="0" fontId="0" fillId="0" borderId="1" xfId="0" applyBorder="1" applyAlignment="1"/>
    <xf numFmtId="0" fontId="6" fillId="0" borderId="1" xfId="2" applyFont="1" applyBorder="1" applyAlignment="1">
      <alignment vertical="center" wrapText="1"/>
    </xf>
    <xf numFmtId="0" fontId="8" fillId="2" borderId="0" xfId="0" applyFont="1" applyFill="1" applyAlignment="1"/>
    <xf numFmtId="0" fontId="11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3" fillId="0" borderId="0" xfId="0" applyFont="1" applyFill="1" applyBorder="1" applyAlignment="1"/>
    <xf numFmtId="170" fontId="2" fillId="0" borderId="1" xfId="0" applyNumberFormat="1" applyFont="1" applyBorder="1" applyAlignment="1">
      <alignment horizontal="center"/>
    </xf>
    <xf numFmtId="170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/>
    <xf numFmtId="0" fontId="13" fillId="0" borderId="1" xfId="2" applyFont="1" applyBorder="1" applyAlignment="1">
      <alignment vertical="center" wrapText="1"/>
    </xf>
    <xf numFmtId="164" fontId="12" fillId="0" borderId="1" xfId="1" applyNumberFormat="1" applyFont="1" applyBorder="1" applyAlignment="1">
      <alignment horizontal="right" vertical="top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/>
    <xf numFmtId="0" fontId="14" fillId="0" borderId="0" xfId="0" applyFont="1" applyAlignment="1"/>
    <xf numFmtId="0" fontId="2" fillId="0" borderId="0" xfId="0" applyFont="1" applyAlignment="1"/>
    <xf numFmtId="0" fontId="16" fillId="5" borderId="31" xfId="3" applyFont="1" applyFill="1" applyBorder="1" applyAlignment="1">
      <alignment horizontal="center" wrapText="1"/>
    </xf>
    <xf numFmtId="0" fontId="16" fillId="0" borderId="31" xfId="3" applyFont="1" applyFill="1" applyBorder="1" applyAlignment="1">
      <alignment horizontal="left" vertical="top" wrapText="1"/>
    </xf>
    <xf numFmtId="164" fontId="16" fillId="0" borderId="31" xfId="3" applyNumberFormat="1" applyFont="1" applyBorder="1" applyAlignment="1">
      <alignment horizontal="right" vertical="top"/>
    </xf>
    <xf numFmtId="0" fontId="16" fillId="0" borderId="31" xfId="3" applyFont="1" applyBorder="1" applyAlignment="1">
      <alignment horizontal="right" vertical="top"/>
    </xf>
    <xf numFmtId="0" fontId="16" fillId="0" borderId="31" xfId="3" applyFont="1" applyBorder="1" applyAlignment="1">
      <alignment horizontal="left" vertical="top" wrapText="1"/>
    </xf>
    <xf numFmtId="165" fontId="16" fillId="0" borderId="31" xfId="3" applyNumberFormat="1" applyFont="1" applyBorder="1" applyAlignment="1">
      <alignment horizontal="right" vertical="top"/>
    </xf>
    <xf numFmtId="0" fontId="16" fillId="8" borderId="31" xfId="3" applyFont="1" applyFill="1" applyBorder="1" applyAlignment="1">
      <alignment horizontal="center" wrapText="1"/>
    </xf>
    <xf numFmtId="0" fontId="2" fillId="0" borderId="0" xfId="3" applyFont="1"/>
    <xf numFmtId="0" fontId="16" fillId="0" borderId="31" xfId="3" applyFont="1" applyBorder="1" applyAlignment="1">
      <alignment horizontal="center" wrapText="1"/>
    </xf>
    <xf numFmtId="165" fontId="16" fillId="0" borderId="31" xfId="3" applyNumberFormat="1" applyFont="1" applyBorder="1" applyAlignment="1">
      <alignment horizontal="center" vertical="center"/>
    </xf>
    <xf numFmtId="164" fontId="16" fillId="0" borderId="31" xfId="3" applyNumberFormat="1" applyFont="1" applyBorder="1" applyAlignment="1">
      <alignment horizontal="center" vertical="center"/>
    </xf>
    <xf numFmtId="0" fontId="16" fillId="10" borderId="34" xfId="3" applyFont="1" applyFill="1" applyBorder="1" applyAlignment="1">
      <alignment horizontal="left" wrapText="1"/>
    </xf>
    <xf numFmtId="0" fontId="16" fillId="10" borderId="34" xfId="3" applyFont="1" applyFill="1" applyBorder="1" applyAlignment="1">
      <alignment horizontal="center" wrapText="1"/>
    </xf>
    <xf numFmtId="0" fontId="16" fillId="0" borderId="35" xfId="3" applyFont="1" applyFill="1" applyBorder="1" applyAlignment="1">
      <alignment horizontal="left" vertical="top" wrapText="1"/>
    </xf>
    <xf numFmtId="166" fontId="16" fillId="0" borderId="34" xfId="3" applyNumberFormat="1" applyFont="1" applyBorder="1" applyAlignment="1">
      <alignment horizontal="right" vertical="top"/>
    </xf>
    <xf numFmtId="165" fontId="16" fillId="0" borderId="34" xfId="3" applyNumberFormat="1" applyFont="1" applyBorder="1" applyAlignment="1">
      <alignment horizontal="right" vertical="top"/>
    </xf>
    <xf numFmtId="165" fontId="16" fillId="0" borderId="36" xfId="3" applyNumberFormat="1" applyFont="1" applyBorder="1" applyAlignment="1">
      <alignment horizontal="right" vertical="top"/>
    </xf>
    <xf numFmtId="0" fontId="16" fillId="0" borderId="37" xfId="3" applyFont="1" applyFill="1" applyBorder="1" applyAlignment="1">
      <alignment horizontal="left" vertical="top" wrapText="1"/>
    </xf>
    <xf numFmtId="166" fontId="16" fillId="0" borderId="41" xfId="3" applyNumberFormat="1" applyFont="1" applyBorder="1" applyAlignment="1">
      <alignment horizontal="right" vertical="top"/>
    </xf>
    <xf numFmtId="165" fontId="16" fillId="0" borderId="41" xfId="3" applyNumberFormat="1" applyFont="1" applyBorder="1" applyAlignment="1">
      <alignment horizontal="right" vertical="top"/>
    </xf>
    <xf numFmtId="165" fontId="16" fillId="0" borderId="38" xfId="3" applyNumberFormat="1" applyFont="1" applyBorder="1" applyAlignment="1">
      <alignment horizontal="right" vertical="top"/>
    </xf>
    <xf numFmtId="0" fontId="16" fillId="0" borderId="39" xfId="3" applyFont="1" applyFill="1" applyBorder="1" applyAlignment="1">
      <alignment horizontal="left" vertical="top" wrapText="1"/>
    </xf>
    <xf numFmtId="166" fontId="16" fillId="0" borderId="42" xfId="3" applyNumberFormat="1" applyFont="1" applyBorder="1" applyAlignment="1">
      <alignment horizontal="right" vertical="top"/>
    </xf>
    <xf numFmtId="165" fontId="16" fillId="0" borderId="42" xfId="3" applyNumberFormat="1" applyFont="1" applyBorder="1" applyAlignment="1">
      <alignment horizontal="right" vertical="top"/>
    </xf>
    <xf numFmtId="165" fontId="16" fillId="0" borderId="40" xfId="3" applyNumberFormat="1" applyFont="1" applyBorder="1" applyAlignment="1">
      <alignment horizontal="right" vertical="top"/>
    </xf>
    <xf numFmtId="0" fontId="16" fillId="10" borderId="31" xfId="3" applyFont="1" applyFill="1" applyBorder="1" applyAlignment="1">
      <alignment horizontal="left" wrapText="1"/>
    </xf>
    <xf numFmtId="0" fontId="16" fillId="10" borderId="31" xfId="3" applyFont="1" applyFill="1" applyBorder="1" applyAlignment="1">
      <alignment horizontal="center" wrapText="1"/>
    </xf>
    <xf numFmtId="0" fontId="16" fillId="10" borderId="43" xfId="3" applyFont="1" applyFill="1" applyBorder="1" applyAlignment="1">
      <alignment horizontal="center" wrapText="1"/>
    </xf>
    <xf numFmtId="0" fontId="16" fillId="0" borderId="41" xfId="3" applyFont="1" applyFill="1" applyBorder="1" applyAlignment="1">
      <alignment horizontal="left" vertical="top" wrapText="1"/>
    </xf>
    <xf numFmtId="0" fontId="16" fillId="0" borderId="42" xfId="3" applyFont="1" applyFill="1" applyBorder="1" applyAlignment="1">
      <alignment horizontal="left" vertical="top" wrapText="1"/>
    </xf>
    <xf numFmtId="0" fontId="18" fillId="0" borderId="0" xfId="3" applyFont="1" applyBorder="1" applyAlignment="1"/>
    <xf numFmtId="0" fontId="16" fillId="0" borderId="43" xfId="3" applyFont="1" applyBorder="1" applyAlignment="1">
      <alignment horizontal="center" wrapText="1"/>
    </xf>
    <xf numFmtId="0" fontId="16" fillId="3" borderId="54" xfId="3" applyFont="1" applyFill="1" applyBorder="1" applyAlignment="1">
      <alignment horizontal="left" vertical="top" wrapText="1"/>
    </xf>
    <xf numFmtId="164" fontId="16" fillId="0" borderId="55" xfId="3" applyNumberFormat="1" applyFont="1" applyBorder="1" applyAlignment="1">
      <alignment horizontal="right" vertical="top"/>
    </xf>
    <xf numFmtId="166" fontId="16" fillId="0" borderId="55" xfId="3" applyNumberFormat="1" applyFont="1" applyBorder="1" applyAlignment="1">
      <alignment horizontal="right" vertical="top"/>
    </xf>
    <xf numFmtId="166" fontId="16" fillId="0" borderId="54" xfId="3" applyNumberFormat="1" applyFont="1" applyBorder="1" applyAlignment="1">
      <alignment horizontal="right" vertical="top"/>
    </xf>
    <xf numFmtId="0" fontId="16" fillId="3" borderId="50" xfId="3" applyFont="1" applyFill="1" applyBorder="1" applyAlignment="1">
      <alignment horizontal="left" vertical="top" wrapText="1"/>
    </xf>
    <xf numFmtId="164" fontId="16" fillId="0" borderId="52" xfId="3" applyNumberFormat="1" applyFont="1" applyBorder="1" applyAlignment="1">
      <alignment horizontal="right" vertical="top"/>
    </xf>
    <xf numFmtId="166" fontId="16" fillId="0" borderId="52" xfId="3" applyNumberFormat="1" applyFont="1" applyBorder="1" applyAlignment="1">
      <alignment horizontal="right" vertical="top"/>
    </xf>
    <xf numFmtId="166" fontId="16" fillId="0" borderId="50" xfId="3" applyNumberFormat="1" applyFont="1" applyBorder="1" applyAlignment="1">
      <alignment horizontal="right" vertical="top"/>
    </xf>
    <xf numFmtId="0" fontId="16" fillId="3" borderId="51" xfId="3" applyFont="1" applyFill="1" applyBorder="1" applyAlignment="1">
      <alignment horizontal="left" vertical="top" wrapText="1"/>
    </xf>
    <xf numFmtId="164" fontId="16" fillId="0" borderId="53" xfId="3" applyNumberFormat="1" applyFont="1" applyBorder="1" applyAlignment="1">
      <alignment horizontal="right" vertical="top"/>
    </xf>
    <xf numFmtId="0" fontId="16" fillId="0" borderId="53" xfId="3" applyFont="1" applyBorder="1" applyAlignment="1">
      <alignment horizontal="left" vertical="top" wrapText="1"/>
    </xf>
    <xf numFmtId="0" fontId="16" fillId="0" borderId="51" xfId="3" applyFont="1" applyBorder="1" applyAlignment="1">
      <alignment horizontal="left" vertical="top" wrapText="1"/>
    </xf>
    <xf numFmtId="0" fontId="16" fillId="0" borderId="31" xfId="3" applyFont="1" applyBorder="1" applyAlignment="1">
      <alignment horizontal="left" wrapText="1"/>
    </xf>
    <xf numFmtId="0" fontId="16" fillId="3" borderId="55" xfId="3" applyFont="1" applyFill="1" applyBorder="1" applyAlignment="1">
      <alignment horizontal="left" vertical="top" wrapText="1"/>
    </xf>
    <xf numFmtId="165" fontId="16" fillId="0" borderId="54" xfId="3" applyNumberFormat="1" applyFont="1" applyBorder="1" applyAlignment="1">
      <alignment horizontal="right" vertical="top"/>
    </xf>
    <xf numFmtId="0" fontId="16" fillId="3" borderId="52" xfId="3" applyFont="1" applyFill="1" applyBorder="1" applyAlignment="1">
      <alignment horizontal="left" vertical="top" wrapText="1"/>
    </xf>
    <xf numFmtId="165" fontId="16" fillId="0" borderId="50" xfId="3" applyNumberFormat="1" applyFont="1" applyBorder="1" applyAlignment="1">
      <alignment horizontal="right" vertical="top"/>
    </xf>
    <xf numFmtId="0" fontId="16" fillId="3" borderId="53" xfId="3" applyFont="1" applyFill="1" applyBorder="1" applyAlignment="1">
      <alignment horizontal="left" vertical="top" wrapText="1"/>
    </xf>
    <xf numFmtId="165" fontId="16" fillId="0" borderId="51" xfId="3" applyNumberFormat="1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6" fillId="0" borderId="1" xfId="3" applyFont="1" applyBorder="1" applyAlignment="1">
      <alignment horizontal="right" vertical="top"/>
    </xf>
    <xf numFmtId="0" fontId="20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16" fillId="0" borderId="29" xfId="3" applyNumberFormat="1" applyFont="1" applyBorder="1" applyAlignment="1">
      <alignment horizontal="center" vertical="top"/>
    </xf>
    <xf numFmtId="0" fontId="21" fillId="0" borderId="0" xfId="0" applyFont="1" applyAlignment="1"/>
    <xf numFmtId="0" fontId="22" fillId="0" borderId="0" xfId="0" applyFont="1" applyAlignment="1"/>
    <xf numFmtId="0" fontId="14" fillId="9" borderId="46" xfId="0" applyFont="1" applyFill="1" applyBorder="1" applyAlignment="1">
      <alignment horizontal="center"/>
    </xf>
    <xf numFmtId="0" fontId="14" fillId="9" borderId="46" xfId="0" applyFont="1" applyFill="1" applyBorder="1" applyAlignment="1">
      <alignment horizontal="center" vertical="center"/>
    </xf>
    <xf numFmtId="0" fontId="14" fillId="9" borderId="47" xfId="0" applyFont="1" applyFill="1" applyBorder="1" applyAlignment="1">
      <alignment horizontal="center"/>
    </xf>
    <xf numFmtId="0" fontId="14" fillId="9" borderId="47" xfId="0" applyFont="1" applyFill="1" applyBorder="1" applyAlignment="1">
      <alignment horizontal="center" vertical="center"/>
    </xf>
    <xf numFmtId="0" fontId="14" fillId="9" borderId="47" xfId="0" applyFont="1" applyFill="1" applyBorder="1" applyAlignment="1"/>
    <xf numFmtId="0" fontId="2" fillId="0" borderId="48" xfId="0" applyFont="1" applyBorder="1" applyAlignment="1">
      <alignment horizontal="right"/>
    </xf>
    <xf numFmtId="0" fontId="2" fillId="0" borderId="47" xfId="0" applyFont="1" applyBorder="1" applyAlignment="1"/>
    <xf numFmtId="0" fontId="2" fillId="0" borderId="47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/>
    </xf>
    <xf numFmtId="0" fontId="16" fillId="0" borderId="47" xfId="0" applyFont="1" applyBorder="1" applyAlignment="1">
      <alignment horizontal="center" vertical="center"/>
    </xf>
    <xf numFmtId="0" fontId="16" fillId="0" borderId="47" xfId="0" applyFont="1" applyBorder="1" applyAlignment="1"/>
    <xf numFmtId="0" fontId="2" fillId="0" borderId="48" xfId="0" applyFont="1" applyBorder="1" applyAlignment="1"/>
    <xf numFmtId="0" fontId="23" fillId="0" borderId="47" xfId="0" applyFont="1" applyBorder="1" applyAlignment="1">
      <alignment wrapText="1"/>
    </xf>
    <xf numFmtId="0" fontId="23" fillId="0" borderId="47" xfId="0" applyFont="1" applyBorder="1" applyAlignment="1">
      <alignment horizontal="center" wrapText="1"/>
    </xf>
    <xf numFmtId="0" fontId="23" fillId="0" borderId="47" xfId="0" applyFont="1" applyBorder="1" applyAlignment="1">
      <alignment horizontal="center" vertical="center" wrapText="1"/>
    </xf>
    <xf numFmtId="0" fontId="24" fillId="9" borderId="25" xfId="0" applyFont="1" applyFill="1" applyBorder="1" applyAlignment="1">
      <alignment vertical="top" wrapText="1"/>
    </xf>
    <xf numFmtId="0" fontId="24" fillId="9" borderId="27" xfId="0" applyFont="1" applyFill="1" applyBorder="1" applyAlignment="1">
      <alignment horizontal="left" vertical="top" wrapText="1" indent="3"/>
    </xf>
    <xf numFmtId="0" fontId="24" fillId="9" borderId="27" xfId="0" applyFont="1" applyFill="1" applyBorder="1" applyAlignment="1">
      <alignment vertical="top" wrapText="1"/>
    </xf>
    <xf numFmtId="0" fontId="25" fillId="0" borderId="26" xfId="0" applyFont="1" applyBorder="1" applyAlignment="1">
      <alignment horizontal="right" vertical="top" wrapText="1"/>
    </xf>
    <xf numFmtId="0" fontId="25" fillId="0" borderId="28" xfId="0" applyFont="1" applyBorder="1" applyAlignment="1">
      <alignment vertical="top" wrapText="1"/>
    </xf>
    <xf numFmtId="0" fontId="14" fillId="4" borderId="46" xfId="0" applyFont="1" applyFill="1" applyBorder="1" applyAlignment="1">
      <alignment horizontal="center"/>
    </xf>
    <xf numFmtId="0" fontId="14" fillId="4" borderId="47" xfId="0" applyFont="1" applyFill="1" applyBorder="1" applyAlignment="1">
      <alignment horizontal="center"/>
    </xf>
    <xf numFmtId="0" fontId="16" fillId="0" borderId="47" xfId="0" applyFont="1" applyBorder="1" applyAlignment="1">
      <alignment horizontal="right" vertical="top"/>
    </xf>
    <xf numFmtId="0" fontId="23" fillId="0" borderId="47" xfId="0" applyFont="1" applyBorder="1" applyAlignment="1">
      <alignment horizontal="right" wrapText="1"/>
    </xf>
    <xf numFmtId="0" fontId="24" fillId="4" borderId="25" xfId="0" applyFont="1" applyFill="1" applyBorder="1" applyAlignment="1">
      <alignment vertical="top" wrapText="1"/>
    </xf>
    <xf numFmtId="0" fontId="24" fillId="4" borderId="27" xfId="0" applyFont="1" applyFill="1" applyBorder="1" applyAlignment="1">
      <alignment horizontal="left" vertical="top" wrapText="1" indent="3"/>
    </xf>
    <xf numFmtId="0" fontId="24" fillId="4" borderId="27" xfId="0" applyFont="1" applyFill="1" applyBorder="1" applyAlignment="1">
      <alignment vertical="top" wrapText="1"/>
    </xf>
    <xf numFmtId="0" fontId="18" fillId="0" borderId="0" xfId="4" applyFont="1" applyBorder="1" applyAlignment="1"/>
    <xf numFmtId="0" fontId="16" fillId="5" borderId="31" xfId="3" applyFont="1" applyFill="1" applyBorder="1" applyAlignment="1">
      <alignment horizontal="left" wrapText="1"/>
    </xf>
    <xf numFmtId="0" fontId="2" fillId="0" borderId="0" xfId="4" applyFont="1"/>
    <xf numFmtId="0" fontId="2" fillId="0" borderId="0" xfId="0" applyFont="1" applyBorder="1" applyAlignment="1"/>
    <xf numFmtId="0" fontId="26" fillId="0" borderId="0" xfId="0" applyFont="1" applyAlignment="1"/>
    <xf numFmtId="0" fontId="2" fillId="0" borderId="0" xfId="1" applyFont="1"/>
    <xf numFmtId="0" fontId="16" fillId="0" borderId="5" xfId="1" applyFont="1" applyBorder="1" applyAlignment="1">
      <alignment horizontal="center" wrapText="1"/>
    </xf>
    <xf numFmtId="0" fontId="16" fillId="0" borderId="6" xfId="1" applyFont="1" applyBorder="1" applyAlignment="1">
      <alignment horizontal="center" wrapText="1"/>
    </xf>
    <xf numFmtId="0" fontId="16" fillId="0" borderId="7" xfId="1" applyFont="1" applyBorder="1" applyAlignment="1">
      <alignment horizontal="center" wrapText="1"/>
    </xf>
    <xf numFmtId="0" fontId="16" fillId="3" borderId="9" xfId="1" applyFont="1" applyFill="1" applyBorder="1" applyAlignment="1">
      <alignment horizontal="left" vertical="top" wrapText="1"/>
    </xf>
    <xf numFmtId="164" fontId="16" fillId="0" borderId="10" xfId="1" applyNumberFormat="1" applyFont="1" applyBorder="1" applyAlignment="1">
      <alignment horizontal="right" vertical="top"/>
    </xf>
    <xf numFmtId="164" fontId="16" fillId="0" borderId="11" xfId="1" applyNumberFormat="1" applyFont="1" applyBorder="1" applyAlignment="1">
      <alignment horizontal="right" vertical="top"/>
    </xf>
    <xf numFmtId="164" fontId="16" fillId="0" borderId="12" xfId="1" applyNumberFormat="1" applyFont="1" applyBorder="1" applyAlignment="1">
      <alignment horizontal="right" vertical="top"/>
    </xf>
    <xf numFmtId="0" fontId="16" fillId="3" borderId="13" xfId="1" applyFont="1" applyFill="1" applyBorder="1" applyAlignment="1">
      <alignment horizontal="left" vertical="top" wrapText="1"/>
    </xf>
    <xf numFmtId="164" fontId="16" fillId="0" borderId="14" xfId="1" applyNumberFormat="1" applyFont="1" applyBorder="1" applyAlignment="1">
      <alignment horizontal="right" vertical="top"/>
    </xf>
    <xf numFmtId="164" fontId="16" fillId="0" borderId="15" xfId="1" applyNumberFormat="1" applyFont="1" applyBorder="1" applyAlignment="1">
      <alignment horizontal="right" vertical="top"/>
    </xf>
    <xf numFmtId="164" fontId="16" fillId="0" borderId="16" xfId="1" applyNumberFormat="1" applyFont="1" applyBorder="1" applyAlignment="1">
      <alignment horizontal="right" vertical="top"/>
    </xf>
    <xf numFmtId="0" fontId="16" fillId="0" borderId="14" xfId="1" applyFont="1" applyBorder="1" applyAlignment="1">
      <alignment horizontal="left" vertical="top" wrapText="1"/>
    </xf>
    <xf numFmtId="166" fontId="16" fillId="0" borderId="15" xfId="1" applyNumberFormat="1" applyFont="1" applyBorder="1" applyAlignment="1">
      <alignment horizontal="right" vertical="top"/>
    </xf>
    <xf numFmtId="167" fontId="16" fillId="0" borderId="16" xfId="1" applyNumberFormat="1" applyFont="1" applyBorder="1" applyAlignment="1">
      <alignment horizontal="right" vertical="top"/>
    </xf>
    <xf numFmtId="168" fontId="16" fillId="0" borderId="16" xfId="1" applyNumberFormat="1" applyFont="1" applyBorder="1" applyAlignment="1">
      <alignment horizontal="right" vertical="top"/>
    </xf>
    <xf numFmtId="0" fontId="16" fillId="0" borderId="22" xfId="1" applyFont="1" applyBorder="1" applyAlignment="1">
      <alignment horizontal="left" vertical="top" wrapText="1"/>
    </xf>
    <xf numFmtId="164" fontId="16" fillId="0" borderId="23" xfId="1" applyNumberFormat="1" applyFont="1" applyBorder="1" applyAlignment="1">
      <alignment horizontal="right" vertical="top"/>
    </xf>
    <xf numFmtId="168" fontId="16" fillId="0" borderId="24" xfId="1" applyNumberFormat="1" applyFont="1" applyBorder="1" applyAlignment="1">
      <alignment horizontal="right" vertical="top"/>
    </xf>
    <xf numFmtId="169" fontId="16" fillId="0" borderId="11" xfId="1" applyNumberFormat="1" applyFont="1" applyBorder="1" applyAlignment="1">
      <alignment horizontal="right" vertical="top"/>
    </xf>
    <xf numFmtId="169" fontId="16" fillId="0" borderId="12" xfId="1" applyNumberFormat="1" applyFont="1" applyBorder="1" applyAlignment="1">
      <alignment horizontal="right" vertical="top"/>
    </xf>
    <xf numFmtId="169" fontId="16" fillId="0" borderId="15" xfId="1" applyNumberFormat="1" applyFont="1" applyBorder="1" applyAlignment="1">
      <alignment horizontal="right" vertical="top"/>
    </xf>
    <xf numFmtId="169" fontId="16" fillId="0" borderId="16" xfId="1" applyNumberFormat="1" applyFont="1" applyBorder="1" applyAlignment="1">
      <alignment horizontal="right" vertical="top"/>
    </xf>
    <xf numFmtId="0" fontId="16" fillId="3" borderId="21" xfId="1" applyFont="1" applyFill="1" applyBorder="1" applyAlignment="1">
      <alignment horizontal="left" vertical="top" wrapText="1"/>
    </xf>
    <xf numFmtId="164" fontId="16" fillId="0" borderId="22" xfId="1" applyNumberFormat="1" applyFont="1" applyBorder="1" applyAlignment="1">
      <alignment horizontal="right" vertical="top"/>
    </xf>
    <xf numFmtId="169" fontId="16" fillId="0" borderId="23" xfId="1" applyNumberFormat="1" applyFont="1" applyBorder="1" applyAlignment="1">
      <alignment horizontal="right" vertical="top"/>
    </xf>
    <xf numFmtId="0" fontId="16" fillId="0" borderId="24" xfId="1" applyFont="1" applyBorder="1" applyAlignment="1">
      <alignment horizontal="left" vertical="top" wrapText="1"/>
    </xf>
    <xf numFmtId="0" fontId="16" fillId="3" borderId="13" xfId="1" applyFont="1" applyFill="1" applyBorder="1" applyAlignment="1">
      <alignment horizontal="left" vertical="top"/>
    </xf>
    <xf numFmtId="0" fontId="16" fillId="3" borderId="9" xfId="1" applyFont="1" applyFill="1" applyBorder="1" applyAlignment="1">
      <alignment horizontal="left" vertical="top"/>
    </xf>
    <xf numFmtId="0" fontId="16" fillId="0" borderId="5" xfId="3" applyFont="1" applyBorder="1" applyAlignment="1">
      <alignment horizontal="center" wrapText="1"/>
    </xf>
    <xf numFmtId="0" fontId="16" fillId="0" borderId="6" xfId="3" applyFont="1" applyBorder="1" applyAlignment="1">
      <alignment horizontal="center" wrapText="1"/>
    </xf>
    <xf numFmtId="0" fontId="16" fillId="0" borderId="7" xfId="3" applyFont="1" applyBorder="1" applyAlignment="1">
      <alignment horizontal="center" wrapText="1"/>
    </xf>
    <xf numFmtId="0" fontId="16" fillId="3" borderId="9" xfId="3" applyFont="1" applyFill="1" applyBorder="1" applyAlignment="1">
      <alignment horizontal="left" vertical="top" wrapText="1"/>
    </xf>
    <xf numFmtId="164" fontId="16" fillId="0" borderId="10" xfId="3" applyNumberFormat="1" applyFont="1" applyBorder="1" applyAlignment="1">
      <alignment horizontal="right" vertical="top"/>
    </xf>
    <xf numFmtId="0" fontId="16" fillId="0" borderId="11" xfId="3" applyFont="1" applyBorder="1" applyAlignment="1">
      <alignment horizontal="right" vertical="top"/>
    </xf>
    <xf numFmtId="0" fontId="16" fillId="0" borderId="12" xfId="3" applyFont="1" applyBorder="1" applyAlignment="1">
      <alignment horizontal="right" vertical="top"/>
    </xf>
    <xf numFmtId="0" fontId="16" fillId="3" borderId="13" xfId="3" applyFont="1" applyFill="1" applyBorder="1" applyAlignment="1">
      <alignment horizontal="left" vertical="top" wrapText="1"/>
    </xf>
    <xf numFmtId="0" fontId="16" fillId="0" borderId="14" xfId="3" applyFont="1" applyBorder="1" applyAlignment="1">
      <alignment horizontal="left" vertical="top" wrapText="1"/>
    </xf>
    <xf numFmtId="165" fontId="16" fillId="0" borderId="15" xfId="3" applyNumberFormat="1" applyFont="1" applyBorder="1" applyAlignment="1">
      <alignment horizontal="right" vertical="top"/>
    </xf>
    <xf numFmtId="165" fontId="16" fillId="0" borderId="16" xfId="3" applyNumberFormat="1" applyFont="1" applyBorder="1" applyAlignment="1">
      <alignment horizontal="right" vertical="top"/>
    </xf>
    <xf numFmtId="0" fontId="16" fillId="3" borderId="17" xfId="3" applyFont="1" applyFill="1" applyBorder="1" applyAlignment="1">
      <alignment horizontal="left" vertical="top" wrapText="1"/>
    </xf>
    <xf numFmtId="164" fontId="16" fillId="0" borderId="18" xfId="3" applyNumberFormat="1" applyFont="1" applyBorder="1" applyAlignment="1">
      <alignment horizontal="right" vertical="top"/>
    </xf>
    <xf numFmtId="164" fontId="16" fillId="0" borderId="19" xfId="3" applyNumberFormat="1" applyFont="1" applyBorder="1" applyAlignment="1">
      <alignment horizontal="right" vertical="top"/>
    </xf>
    <xf numFmtId="164" fontId="16" fillId="0" borderId="20" xfId="3" applyNumberFormat="1" applyFont="1" applyBorder="1" applyAlignment="1">
      <alignment horizontal="right" vertical="top"/>
    </xf>
    <xf numFmtId="0" fontId="16" fillId="0" borderId="14" xfId="3" applyFont="1" applyBorder="1" applyAlignment="1">
      <alignment horizontal="right" vertical="top"/>
    </xf>
    <xf numFmtId="164" fontId="16" fillId="0" borderId="15" xfId="3" applyNumberFormat="1" applyFont="1" applyBorder="1" applyAlignment="1">
      <alignment horizontal="right" vertical="top"/>
    </xf>
    <xf numFmtId="0" fontId="16" fillId="0" borderId="15" xfId="3" applyFont="1" applyBorder="1" applyAlignment="1">
      <alignment horizontal="right" vertical="top"/>
    </xf>
    <xf numFmtId="0" fontId="16" fillId="0" borderId="16" xfId="3" applyFont="1" applyBorder="1" applyAlignment="1">
      <alignment horizontal="right" vertical="top"/>
    </xf>
    <xf numFmtId="165" fontId="16" fillId="0" borderId="14" xfId="3" applyNumberFormat="1" applyFont="1" applyBorder="1" applyAlignment="1">
      <alignment horizontal="right" vertical="top"/>
    </xf>
    <xf numFmtId="0" fontId="16" fillId="0" borderId="15" xfId="3" applyFont="1" applyBorder="1" applyAlignment="1">
      <alignment horizontal="left" vertical="top" wrapText="1"/>
    </xf>
    <xf numFmtId="164" fontId="16" fillId="0" borderId="16" xfId="3" applyNumberFormat="1" applyFont="1" applyBorder="1" applyAlignment="1">
      <alignment horizontal="right" vertical="top"/>
    </xf>
    <xf numFmtId="0" fontId="16" fillId="0" borderId="16" xfId="3" applyFont="1" applyBorder="1" applyAlignment="1">
      <alignment horizontal="left" vertical="top" wrapText="1"/>
    </xf>
    <xf numFmtId="0" fontId="16" fillId="3" borderId="21" xfId="3" applyFont="1" applyFill="1" applyBorder="1" applyAlignment="1">
      <alignment horizontal="left" vertical="top" wrapText="1"/>
    </xf>
    <xf numFmtId="164" fontId="16" fillId="0" borderId="22" xfId="3" applyNumberFormat="1" applyFont="1" applyBorder="1" applyAlignment="1">
      <alignment horizontal="right" vertical="top"/>
    </xf>
    <xf numFmtId="164" fontId="16" fillId="0" borderId="23" xfId="3" applyNumberFormat="1" applyFont="1" applyBorder="1" applyAlignment="1">
      <alignment horizontal="right" vertical="top"/>
    </xf>
    <xf numFmtId="164" fontId="16" fillId="0" borderId="24" xfId="3" applyNumberFormat="1" applyFont="1" applyBorder="1" applyAlignment="1">
      <alignment horizontal="right" vertical="top"/>
    </xf>
    <xf numFmtId="169" fontId="16" fillId="0" borderId="12" xfId="3" applyNumberFormat="1" applyFont="1" applyBorder="1" applyAlignment="1">
      <alignment horizontal="right" vertical="top"/>
    </xf>
    <xf numFmtId="164" fontId="16" fillId="0" borderId="14" xfId="3" applyNumberFormat="1" applyFont="1" applyBorder="1" applyAlignment="1">
      <alignment horizontal="right" vertical="top"/>
    </xf>
    <xf numFmtId="169" fontId="16" fillId="0" borderId="16" xfId="3" applyNumberFormat="1" applyFont="1" applyBorder="1" applyAlignment="1">
      <alignment horizontal="right" vertical="top"/>
    </xf>
    <xf numFmtId="169" fontId="16" fillId="0" borderId="24" xfId="3" applyNumberFormat="1" applyFont="1" applyBorder="1" applyAlignment="1">
      <alignment horizontal="right" vertical="top"/>
    </xf>
    <xf numFmtId="165" fontId="16" fillId="0" borderId="29" xfId="3" applyNumberFormat="1" applyFont="1" applyBorder="1" applyAlignment="1">
      <alignment horizontal="right" vertical="top"/>
    </xf>
    <xf numFmtId="164" fontId="16" fillId="0" borderId="30" xfId="3" applyNumberFormat="1" applyFont="1" applyBorder="1" applyAlignment="1">
      <alignment horizontal="right" vertical="top"/>
    </xf>
    <xf numFmtId="166" fontId="16" fillId="0" borderId="10" xfId="3" applyNumberFormat="1" applyFont="1" applyBorder="1" applyAlignment="1">
      <alignment horizontal="right" vertical="top"/>
    </xf>
    <xf numFmtId="165" fontId="16" fillId="0" borderId="11" xfId="3" applyNumberFormat="1" applyFont="1" applyBorder="1" applyAlignment="1">
      <alignment horizontal="right" vertical="top"/>
    </xf>
    <xf numFmtId="165" fontId="16" fillId="0" borderId="12" xfId="3" applyNumberFormat="1" applyFont="1" applyBorder="1" applyAlignment="1">
      <alignment horizontal="right" vertical="top"/>
    </xf>
    <xf numFmtId="166" fontId="16" fillId="0" borderId="14" xfId="3" applyNumberFormat="1" applyFont="1" applyBorder="1" applyAlignment="1">
      <alignment horizontal="right" vertical="top"/>
    </xf>
    <xf numFmtId="166" fontId="16" fillId="0" borderId="22" xfId="3" applyNumberFormat="1" applyFont="1" applyBorder="1" applyAlignment="1">
      <alignment horizontal="right" vertical="top"/>
    </xf>
    <xf numFmtId="165" fontId="16" fillId="0" borderId="23" xfId="3" applyNumberFormat="1" applyFont="1" applyBorder="1" applyAlignment="1">
      <alignment horizontal="right" vertical="top"/>
    </xf>
    <xf numFmtId="165" fontId="16" fillId="0" borderId="24" xfId="3" applyNumberFormat="1" applyFont="1" applyBorder="1" applyAlignment="1">
      <alignment horizontal="right" vertical="top"/>
    </xf>
    <xf numFmtId="166" fontId="16" fillId="0" borderId="11" xfId="3" applyNumberFormat="1" applyFont="1" applyBorder="1" applyAlignment="1">
      <alignment horizontal="right" vertical="top"/>
    </xf>
    <xf numFmtId="166" fontId="16" fillId="0" borderId="12" xfId="3" applyNumberFormat="1" applyFont="1" applyBorder="1" applyAlignment="1">
      <alignment horizontal="right" vertical="top"/>
    </xf>
    <xf numFmtId="166" fontId="16" fillId="0" borderId="15" xfId="3" applyNumberFormat="1" applyFont="1" applyBorder="1" applyAlignment="1">
      <alignment horizontal="right" vertical="top"/>
    </xf>
    <xf numFmtId="166" fontId="16" fillId="0" borderId="16" xfId="3" applyNumberFormat="1" applyFont="1" applyBorder="1" applyAlignment="1">
      <alignment horizontal="right" vertical="top"/>
    </xf>
    <xf numFmtId="0" fontId="16" fillId="0" borderId="23" xfId="3" applyFont="1" applyBorder="1" applyAlignment="1">
      <alignment horizontal="left" vertical="top" wrapText="1"/>
    </xf>
    <xf numFmtId="0" fontId="16" fillId="0" borderId="24" xfId="3" applyFont="1" applyBorder="1" applyAlignment="1">
      <alignment horizontal="left" vertical="top" wrapText="1"/>
    </xf>
    <xf numFmtId="0" fontId="16" fillId="0" borderId="4" xfId="3" applyFont="1" applyBorder="1" applyAlignment="1">
      <alignment horizontal="center" wrapText="1"/>
    </xf>
    <xf numFmtId="165" fontId="16" fillId="0" borderId="9" xfId="3" applyNumberFormat="1" applyFont="1" applyBorder="1" applyAlignment="1">
      <alignment horizontal="right" vertical="top"/>
    </xf>
    <xf numFmtId="165" fontId="16" fillId="0" borderId="13" xfId="3" applyNumberFormat="1" applyFont="1" applyBorder="1" applyAlignment="1">
      <alignment horizontal="right" vertical="top"/>
    </xf>
    <xf numFmtId="165" fontId="16" fillId="0" borderId="21" xfId="3" applyNumberFormat="1" applyFont="1" applyBorder="1" applyAlignment="1">
      <alignment horizontal="right" vertical="top"/>
    </xf>
    <xf numFmtId="0" fontId="28" fillId="0" borderId="47" xfId="0" applyFont="1" applyBorder="1" applyAlignment="1">
      <alignment horizontal="left" indent="1"/>
    </xf>
    <xf numFmtId="0" fontId="28" fillId="0" borderId="47" xfId="0" applyFont="1" applyBorder="1" applyAlignment="1">
      <alignment horizontal="center"/>
    </xf>
    <xf numFmtId="0" fontId="7" fillId="0" borderId="0" xfId="0" applyFont="1" applyAlignment="1"/>
    <xf numFmtId="0" fontId="28" fillId="0" borderId="0" xfId="0" applyFont="1" applyBorder="1" applyAlignment="1">
      <alignment horizontal="justify"/>
    </xf>
    <xf numFmtId="0" fontId="28" fillId="0" borderId="0" xfId="0" applyFont="1" applyBorder="1" applyAlignment="1">
      <alignment horizontal="center"/>
    </xf>
    <xf numFmtId="0" fontId="27" fillId="0" borderId="0" xfId="0" applyFont="1" applyBorder="1" applyAlignment="1">
      <alignment horizontal="left" indent="1"/>
    </xf>
    <xf numFmtId="0" fontId="28" fillId="0" borderId="59" xfId="0" applyFont="1" applyBorder="1" applyAlignment="1">
      <alignment horizontal="left" indent="1"/>
    </xf>
    <xf numFmtId="0" fontId="28" fillId="0" borderId="59" xfId="0" applyFont="1" applyBorder="1" applyAlignment="1">
      <alignment horizontal="center"/>
    </xf>
    <xf numFmtId="0" fontId="28" fillId="0" borderId="1" xfId="0" applyFont="1" applyBorder="1" applyAlignment="1">
      <alignment horizontal="justify"/>
    </xf>
    <xf numFmtId="0" fontId="27" fillId="0" borderId="1" xfId="0" applyFont="1" applyBorder="1" applyAlignment="1">
      <alignment horizontal="left" indent="1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justify" vertical="top"/>
    </xf>
    <xf numFmtId="0" fontId="28" fillId="0" borderId="1" xfId="0" applyFont="1" applyBorder="1" applyAlignment="1">
      <alignment horizontal="left" vertical="top" indent="2"/>
    </xf>
    <xf numFmtId="2" fontId="28" fillId="0" borderId="47" xfId="0" applyNumberFormat="1" applyFont="1" applyBorder="1" applyAlignment="1">
      <alignment horizontal="center"/>
    </xf>
    <xf numFmtId="2" fontId="28" fillId="0" borderId="59" xfId="0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8" fillId="0" borderId="47" xfId="0" applyFont="1" applyBorder="1" applyAlignment="1">
      <alignment vertical="top"/>
    </xf>
    <xf numFmtId="0" fontId="28" fillId="0" borderId="1" xfId="0" applyFont="1" applyBorder="1" applyAlignment="1">
      <alignment vertical="top"/>
    </xf>
    <xf numFmtId="0" fontId="1" fillId="0" borderId="1" xfId="0" applyFont="1" applyBorder="1" applyAlignment="1"/>
    <xf numFmtId="2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28" fillId="0" borderId="59" xfId="0" applyFont="1" applyBorder="1" applyAlignment="1">
      <alignment vertical="top"/>
    </xf>
    <xf numFmtId="0" fontId="28" fillId="0" borderId="60" xfId="0" applyFont="1" applyBorder="1" applyAlignment="1">
      <alignment horizontal="center"/>
    </xf>
    <xf numFmtId="2" fontId="28" fillId="0" borderId="63" xfId="0" applyNumberFormat="1" applyFont="1" applyBorder="1" applyAlignment="1">
      <alignment horizontal="center" vertical="center"/>
    </xf>
    <xf numFmtId="2" fontId="28" fillId="0" borderId="47" xfId="0" applyNumberFormat="1" applyFont="1" applyBorder="1" applyAlignment="1">
      <alignment horizontal="center" vertical="center"/>
    </xf>
    <xf numFmtId="2" fontId="28" fillId="0" borderId="0" xfId="0" applyNumberFormat="1" applyFont="1" applyBorder="1" applyAlignment="1">
      <alignment horizontal="center" vertical="center"/>
    </xf>
    <xf numFmtId="2" fontId="27" fillId="0" borderId="63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/>
    </xf>
    <xf numFmtId="0" fontId="28" fillId="0" borderId="66" xfId="0" applyFont="1" applyBorder="1" applyAlignment="1">
      <alignment vertical="top"/>
    </xf>
    <xf numFmtId="0" fontId="0" fillId="0" borderId="65" xfId="0" applyFont="1" applyBorder="1" applyAlignment="1"/>
    <xf numFmtId="0" fontId="0" fillId="0" borderId="3" xfId="0" applyFont="1" applyBorder="1" applyAlignment="1"/>
    <xf numFmtId="0" fontId="28" fillId="0" borderId="65" xfId="0" applyFont="1" applyBorder="1" applyAlignment="1"/>
    <xf numFmtId="0" fontId="28" fillId="0" borderId="67" xfId="0" applyFont="1" applyBorder="1" applyAlignment="1"/>
    <xf numFmtId="0" fontId="0" fillId="0" borderId="67" xfId="0" applyFont="1" applyBorder="1" applyAlignment="1"/>
    <xf numFmtId="2" fontId="28" fillId="0" borderId="59" xfId="0" applyNumberFormat="1" applyFont="1" applyBorder="1" applyAlignment="1">
      <alignment horizontal="center" vertical="center"/>
    </xf>
    <xf numFmtId="0" fontId="27" fillId="5" borderId="1" xfId="0" applyFont="1" applyFill="1" applyBorder="1" applyAlignment="1">
      <alignment horizontal="left" indent="1"/>
    </xf>
    <xf numFmtId="2" fontId="27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/>
    </xf>
    <xf numFmtId="0" fontId="1" fillId="5" borderId="1" xfId="0" applyFont="1" applyFill="1" applyBorder="1" applyAlignment="1"/>
    <xf numFmtId="0" fontId="1" fillId="5" borderId="66" xfId="0" applyFont="1" applyFill="1" applyBorder="1" applyAlignment="1"/>
    <xf numFmtId="2" fontId="1" fillId="9" borderId="1" xfId="0" applyNumberFormat="1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/>
    </xf>
    <xf numFmtId="0" fontId="28" fillId="0" borderId="58" xfId="0" applyFont="1" applyBorder="1" applyAlignment="1"/>
    <xf numFmtId="0" fontId="28" fillId="0" borderId="57" xfId="0" applyFont="1" applyBorder="1" applyAlignment="1"/>
    <xf numFmtId="0" fontId="28" fillId="0" borderId="64" xfId="0" applyFont="1" applyBorder="1" applyAlignment="1"/>
    <xf numFmtId="2" fontId="28" fillId="0" borderId="0" xfId="0" applyNumberFormat="1" applyFont="1" applyBorder="1" applyAlignment="1">
      <alignment horizontal="center"/>
    </xf>
    <xf numFmtId="2" fontId="28" fillId="0" borderId="69" xfId="0" applyNumberFormat="1" applyFont="1" applyBorder="1" applyAlignment="1">
      <alignment horizontal="center" vertical="center"/>
    </xf>
    <xf numFmtId="2" fontId="0" fillId="0" borderId="63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justify"/>
    </xf>
    <xf numFmtId="2" fontId="1" fillId="5" borderId="6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justify"/>
    </xf>
    <xf numFmtId="0" fontId="4" fillId="0" borderId="70" xfId="0" applyFont="1" applyBorder="1" applyAlignment="1">
      <alignment horizontal="center"/>
    </xf>
    <xf numFmtId="0" fontId="28" fillId="6" borderId="70" xfId="0" applyFont="1" applyFill="1" applyBorder="1" applyAlignment="1">
      <alignment horizontal="left" indent="1"/>
    </xf>
    <xf numFmtId="0" fontId="4" fillId="0" borderId="70" xfId="0" applyFont="1" applyBorder="1" applyAlignment="1"/>
    <xf numFmtId="0" fontId="28" fillId="0" borderId="46" xfId="0" applyFont="1" applyBorder="1" applyAlignment="1"/>
    <xf numFmtId="0" fontId="28" fillId="6" borderId="46" xfId="0" applyFont="1" applyFill="1" applyBorder="1" applyAlignment="1">
      <alignment horizontal="left" indent="1"/>
    </xf>
    <xf numFmtId="0" fontId="28" fillId="0" borderId="46" xfId="0" applyFont="1" applyBorder="1" applyAlignment="1">
      <alignment horizontal="left" indent="1"/>
    </xf>
    <xf numFmtId="0" fontId="28" fillId="0" borderId="46" xfId="0" applyFont="1" applyBorder="1" applyAlignment="1">
      <alignment horizontal="left" indent="2"/>
    </xf>
    <xf numFmtId="0" fontId="0" fillId="0" borderId="47" xfId="0" applyFont="1" applyFill="1" applyBorder="1" applyAlignment="1"/>
    <xf numFmtId="0" fontId="1" fillId="9" borderId="73" xfId="0" applyFont="1" applyFill="1" applyBorder="1" applyAlignment="1"/>
    <xf numFmtId="0" fontId="1" fillId="9" borderId="74" xfId="0" applyFont="1" applyFill="1" applyBorder="1" applyAlignment="1"/>
    <xf numFmtId="0" fontId="1" fillId="9" borderId="70" xfId="0" applyFont="1" applyFill="1" applyBorder="1" applyAlignment="1"/>
    <xf numFmtId="2" fontId="4" fillId="0" borderId="70" xfId="0" applyNumberFormat="1" applyFont="1" applyBorder="1" applyAlignment="1">
      <alignment horizontal="center" vertical="center"/>
    </xf>
    <xf numFmtId="2" fontId="0" fillId="6" borderId="70" xfId="0" applyNumberFormat="1" applyFont="1" applyFill="1" applyBorder="1" applyAlignment="1">
      <alignment horizontal="center" vertical="center"/>
    </xf>
    <xf numFmtId="2" fontId="1" fillId="9" borderId="70" xfId="0" applyNumberFormat="1" applyFont="1" applyFill="1" applyBorder="1" applyAlignment="1">
      <alignment horizontal="center" vertical="center"/>
    </xf>
    <xf numFmtId="0" fontId="5" fillId="0" borderId="0" xfId="1"/>
    <xf numFmtId="0" fontId="31" fillId="14" borderId="1" xfId="1" applyFont="1" applyFill="1" applyBorder="1" applyAlignment="1">
      <alignment horizontal="center" wrapText="1"/>
    </xf>
    <xf numFmtId="0" fontId="31" fillId="14" borderId="1" xfId="1" applyFont="1" applyFill="1" applyBorder="1" applyAlignment="1">
      <alignment horizontal="left" vertical="top" wrapText="1"/>
    </xf>
    <xf numFmtId="164" fontId="32" fillId="14" borderId="1" xfId="1" applyNumberFormat="1" applyFont="1" applyFill="1" applyBorder="1" applyAlignment="1">
      <alignment horizontal="right" vertical="top"/>
    </xf>
    <xf numFmtId="171" fontId="32" fillId="14" borderId="1" xfId="1" applyNumberFormat="1" applyFont="1" applyFill="1" applyBorder="1" applyAlignment="1">
      <alignment horizontal="right" vertical="top"/>
    </xf>
    <xf numFmtId="0" fontId="31" fillId="0" borderId="1" xfId="1" applyFont="1" applyBorder="1" applyAlignment="1">
      <alignment horizontal="center" wrapText="1"/>
    </xf>
    <xf numFmtId="0" fontId="31" fillId="3" borderId="1" xfId="1" applyFont="1" applyFill="1" applyBorder="1" applyAlignment="1">
      <alignment horizontal="left" vertical="top" wrapText="1"/>
    </xf>
    <xf numFmtId="164" fontId="32" fillId="0" borderId="1" xfId="1" applyNumberFormat="1" applyFont="1" applyBorder="1" applyAlignment="1">
      <alignment horizontal="right" vertical="top"/>
    </xf>
    <xf numFmtId="0" fontId="32" fillId="0" borderId="1" xfId="1" applyFont="1" applyBorder="1" applyAlignment="1">
      <alignment horizontal="right" vertical="top"/>
    </xf>
    <xf numFmtId="165" fontId="32" fillId="0" borderId="1" xfId="1" applyNumberFormat="1" applyFont="1" applyBorder="1" applyAlignment="1">
      <alignment horizontal="right" vertical="top"/>
    </xf>
    <xf numFmtId="0" fontId="32" fillId="0" borderId="1" xfId="1" applyFont="1" applyBorder="1" applyAlignment="1">
      <alignment horizontal="left" vertical="top" wrapText="1"/>
    </xf>
    <xf numFmtId="0" fontId="15" fillId="0" borderId="0" xfId="3" applyFont="1" applyBorder="1" applyAlignment="1">
      <alignment horizontal="center" vertical="center" wrapText="1"/>
    </xf>
    <xf numFmtId="0" fontId="16" fillId="0" borderId="4" xfId="3" applyFont="1" applyBorder="1" applyAlignment="1">
      <alignment horizontal="left" wrapText="1"/>
    </xf>
    <xf numFmtId="0" fontId="16" fillId="3" borderId="8" xfId="3" applyFont="1" applyFill="1" applyBorder="1" applyAlignment="1">
      <alignment horizontal="left" vertical="top" wrapText="1"/>
    </xf>
    <xf numFmtId="0" fontId="16" fillId="3" borderId="13" xfId="3" applyFont="1" applyFill="1" applyBorder="1" applyAlignment="1">
      <alignment horizontal="left" vertical="top" wrapText="1"/>
    </xf>
    <xf numFmtId="0" fontId="16" fillId="3" borderId="21" xfId="3" applyFont="1" applyFill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0" fontId="16" fillId="3" borderId="9" xfId="3" applyFont="1" applyFill="1" applyBorder="1" applyAlignment="1">
      <alignment horizontal="left" vertical="top" wrapText="1"/>
    </xf>
    <xf numFmtId="0" fontId="16" fillId="3" borderId="17" xfId="3" applyFont="1" applyFill="1" applyBorder="1" applyAlignment="1">
      <alignment horizontal="left" vertical="top" wrapText="1"/>
    </xf>
    <xf numFmtId="0" fontId="15" fillId="0" borderId="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left" wrapText="1"/>
    </xf>
    <xf numFmtId="0" fontId="16" fillId="3" borderId="9" xfId="1" applyFont="1" applyFill="1" applyBorder="1" applyAlignment="1">
      <alignment horizontal="left" vertical="top" wrapText="1"/>
    </xf>
    <xf numFmtId="0" fontId="16" fillId="3" borderId="13" xfId="1" applyFont="1" applyFill="1" applyBorder="1" applyAlignment="1">
      <alignment horizontal="left" vertical="top" wrapText="1"/>
    </xf>
    <xf numFmtId="0" fontId="16" fillId="3" borderId="21" xfId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4" fillId="9" borderId="44" xfId="0" applyFont="1" applyFill="1" applyBorder="1" applyAlignment="1">
      <alignment horizontal="center"/>
    </xf>
    <xf numFmtId="0" fontId="14" fillId="9" borderId="48" xfId="0" applyFont="1" applyFill="1" applyBorder="1" applyAlignment="1">
      <alignment horizontal="center"/>
    </xf>
    <xf numFmtId="0" fontId="24" fillId="0" borderId="49" xfId="0" applyFont="1" applyBorder="1" applyAlignment="1"/>
    <xf numFmtId="0" fontId="14" fillId="4" borderId="44" xfId="0" applyFont="1" applyFill="1" applyBorder="1" applyAlignment="1">
      <alignment horizontal="center"/>
    </xf>
    <xf numFmtId="0" fontId="14" fillId="4" borderId="45" xfId="0" applyFont="1" applyFill="1" applyBorder="1" applyAlignment="1">
      <alignment horizontal="center"/>
    </xf>
    <xf numFmtId="0" fontId="14" fillId="9" borderId="45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0" fontId="16" fillId="0" borderId="56" xfId="3" applyFont="1" applyBorder="1" applyAlignment="1">
      <alignment horizontal="left" wrapText="1"/>
    </xf>
    <xf numFmtId="0" fontId="16" fillId="0" borderId="43" xfId="3" applyFont="1" applyBorder="1" applyAlignment="1">
      <alignment horizontal="left" wrapText="1"/>
    </xf>
    <xf numFmtId="0" fontId="16" fillId="3" borderId="37" xfId="3" applyFont="1" applyFill="1" applyBorder="1" applyAlignment="1">
      <alignment horizontal="left" vertical="top" wrapText="1"/>
    </xf>
    <xf numFmtId="0" fontId="16" fillId="3" borderId="32" xfId="3" applyFont="1" applyFill="1" applyBorder="1" applyAlignment="1">
      <alignment horizontal="left" vertical="top" wrapText="1"/>
    </xf>
    <xf numFmtId="0" fontId="16" fillId="3" borderId="33" xfId="3" applyFont="1" applyFill="1" applyBorder="1" applyAlignment="1">
      <alignment horizontal="left" vertical="top" wrapText="1"/>
    </xf>
    <xf numFmtId="0" fontId="16" fillId="0" borderId="31" xfId="3" applyFont="1" applyFill="1" applyBorder="1" applyAlignment="1">
      <alignment horizontal="left" vertical="top" wrapText="1"/>
    </xf>
    <xf numFmtId="0" fontId="2" fillId="0" borderId="31" xfId="0" applyFont="1" applyFill="1" applyBorder="1" applyAlignment="1"/>
    <xf numFmtId="0" fontId="16" fillId="8" borderId="31" xfId="3" applyFont="1" applyFill="1" applyBorder="1" applyAlignment="1">
      <alignment horizontal="left" wrapText="1"/>
    </xf>
    <xf numFmtId="0" fontId="16" fillId="5" borderId="31" xfId="3" applyFont="1" applyFill="1" applyBorder="1" applyAlignment="1">
      <alignment horizontal="left" wrapText="1"/>
    </xf>
    <xf numFmtId="0" fontId="27" fillId="12" borderId="44" xfId="0" applyFont="1" applyFill="1" applyBorder="1" applyAlignment="1"/>
    <xf numFmtId="0" fontId="27" fillId="12" borderId="45" xfId="0" applyFont="1" applyFill="1" applyBorder="1" applyAlignment="1"/>
    <xf numFmtId="0" fontId="27" fillId="12" borderId="44" xfId="0" applyFont="1" applyFill="1" applyBorder="1" applyAlignment="1">
      <alignment horizontal="center"/>
    </xf>
    <xf numFmtId="0" fontId="27" fillId="12" borderId="45" xfId="0" applyFont="1" applyFill="1" applyBorder="1" applyAlignment="1">
      <alignment horizontal="center"/>
    </xf>
    <xf numFmtId="0" fontId="28" fillId="0" borderId="58" xfId="0" applyFont="1" applyBorder="1" applyAlignment="1">
      <alignment horizontal="justify"/>
    </xf>
    <xf numFmtId="0" fontId="28" fillId="0" borderId="57" xfId="0" applyFont="1" applyBorder="1" applyAlignment="1">
      <alignment horizontal="justify"/>
    </xf>
    <xf numFmtId="0" fontId="27" fillId="12" borderId="57" xfId="0" applyFont="1" applyFill="1" applyBorder="1" applyAlignment="1"/>
    <xf numFmtId="0" fontId="28" fillId="0" borderId="1" xfId="0" applyFont="1" applyBorder="1" applyAlignment="1">
      <alignment horizontal="justify"/>
    </xf>
    <xf numFmtId="0" fontId="27" fillId="12" borderId="57" xfId="0" applyFont="1" applyFill="1" applyBorder="1" applyAlignment="1">
      <alignment horizontal="center"/>
    </xf>
    <xf numFmtId="0" fontId="27" fillId="12" borderId="1" xfId="0" applyFont="1" applyFill="1" applyBorder="1" applyAlignment="1"/>
    <xf numFmtId="0" fontId="28" fillId="0" borderId="1" xfId="0" applyFont="1" applyBorder="1" applyAlignment="1">
      <alignment horizontal="justify" vertical="top"/>
    </xf>
    <xf numFmtId="0" fontId="27" fillId="12" borderId="62" xfId="0" applyFont="1" applyFill="1" applyBorder="1" applyAlignment="1">
      <alignment horizontal="center"/>
    </xf>
    <xf numFmtId="0" fontId="27" fillId="12" borderId="60" xfId="0" applyFont="1" applyFill="1" applyBorder="1" applyAlignment="1">
      <alignment horizontal="center"/>
    </xf>
    <xf numFmtId="2" fontId="28" fillId="0" borderId="63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8" fillId="0" borderId="58" xfId="0" applyFont="1" applyBorder="1" applyAlignment="1">
      <alignment horizontal="center"/>
    </xf>
    <xf numFmtId="0" fontId="28" fillId="0" borderId="57" xfId="0" applyFont="1" applyBorder="1" applyAlignment="1">
      <alignment horizontal="center"/>
    </xf>
    <xf numFmtId="0" fontId="28" fillId="0" borderId="48" xfId="0" applyFont="1" applyBorder="1" applyAlignment="1">
      <alignment horizontal="center"/>
    </xf>
    <xf numFmtId="0" fontId="27" fillId="12" borderId="68" xfId="0" applyFont="1" applyFill="1" applyBorder="1" applyAlignment="1">
      <alignment horizontal="center"/>
    </xf>
    <xf numFmtId="2" fontId="28" fillId="0" borderId="58" xfId="0" applyNumberFormat="1" applyFont="1" applyBorder="1" applyAlignment="1">
      <alignment horizontal="center" vertical="center"/>
    </xf>
    <xf numFmtId="2" fontId="28" fillId="0" borderId="57" xfId="0" applyNumberFormat="1" applyFont="1" applyBorder="1" applyAlignment="1">
      <alignment horizontal="center" vertical="center"/>
    </xf>
    <xf numFmtId="2" fontId="28" fillId="0" borderId="48" xfId="0" applyNumberFormat="1" applyFont="1" applyBorder="1" applyAlignment="1">
      <alignment horizontal="center" vertical="center"/>
    </xf>
    <xf numFmtId="0" fontId="28" fillId="0" borderId="61" xfId="0" applyFont="1" applyBorder="1" applyAlignment="1">
      <alignment horizontal="justify" vertical="top"/>
    </xf>
    <xf numFmtId="0" fontId="28" fillId="0" borderId="59" xfId="0" applyFont="1" applyBorder="1" applyAlignment="1">
      <alignment horizontal="justify" vertical="top"/>
    </xf>
    <xf numFmtId="0" fontId="28" fillId="0" borderId="47" xfId="0" applyFont="1" applyBorder="1" applyAlignment="1">
      <alignment horizontal="justify" vertical="top"/>
    </xf>
    <xf numFmtId="0" fontId="1" fillId="9" borderId="63" xfId="0" applyFont="1" applyFill="1" applyBorder="1" applyAlignment="1">
      <alignment horizontal="center"/>
    </xf>
    <xf numFmtId="0" fontId="1" fillId="9" borderId="66" xfId="0" applyFont="1" applyFill="1" applyBorder="1" applyAlignment="1">
      <alignment horizontal="center"/>
    </xf>
    <xf numFmtId="0" fontId="28" fillId="0" borderId="59" xfId="0" applyFont="1" applyBorder="1" applyAlignment="1">
      <alignment horizontal="center"/>
    </xf>
    <xf numFmtId="0" fontId="28" fillId="0" borderId="71" xfId="0" applyFont="1" applyBorder="1" applyAlignment="1">
      <alignment horizontal="justify"/>
    </xf>
    <xf numFmtId="0" fontId="0" fillId="0" borderId="72" xfId="0" applyFont="1" applyBorder="1" applyAlignment="1"/>
    <xf numFmtId="0" fontId="27" fillId="12" borderId="70" xfId="0" applyFont="1" applyFill="1" applyBorder="1" applyAlignment="1"/>
    <xf numFmtId="0" fontId="27" fillId="12" borderId="62" xfId="0" applyFont="1" applyFill="1" applyBorder="1" applyAlignment="1"/>
    <xf numFmtId="0" fontId="27" fillId="12" borderId="68" xfId="0" applyFont="1" applyFill="1" applyBorder="1" applyAlignment="1"/>
    <xf numFmtId="0" fontId="27" fillId="12" borderId="70" xfId="0" applyFont="1" applyFill="1" applyBorder="1" applyAlignment="1">
      <alignment horizontal="center"/>
    </xf>
    <xf numFmtId="0" fontId="31" fillId="3" borderId="1" xfId="1" applyFont="1" applyFill="1" applyBorder="1" applyAlignment="1">
      <alignment horizontal="left" vertical="top" wrapText="1"/>
    </xf>
    <xf numFmtId="0" fontId="6" fillId="0" borderId="0" xfId="1" applyFont="1" applyBorder="1" applyAlignment="1">
      <alignment horizontal="center" vertical="center" wrapText="1"/>
    </xf>
    <xf numFmtId="0" fontId="31" fillId="14" borderId="1" xfId="1" applyFont="1" applyFill="1" applyBorder="1" applyAlignment="1">
      <alignment horizontal="left" wrapText="1"/>
    </xf>
    <xf numFmtId="0" fontId="31" fillId="14" borderId="1" xfId="1" applyFont="1" applyFill="1" applyBorder="1" applyAlignment="1">
      <alignment horizontal="center" wrapText="1"/>
    </xf>
    <xf numFmtId="0" fontId="32" fillId="13" borderId="1" xfId="1" applyFont="1" applyFill="1" applyBorder="1"/>
    <xf numFmtId="0" fontId="5" fillId="0" borderId="1" xfId="1" applyBorder="1"/>
    <xf numFmtId="0" fontId="31" fillId="0" borderId="1" xfId="1" applyFont="1" applyBorder="1" applyAlignment="1">
      <alignment horizontal="left" wrapText="1"/>
    </xf>
    <xf numFmtId="0" fontId="31" fillId="0" borderId="1" xfId="1" applyFont="1" applyBorder="1" applyAlignment="1">
      <alignment horizontal="center" wrapText="1"/>
    </xf>
    <xf numFmtId="0" fontId="32" fillId="0" borderId="0" xfId="1" applyFont="1" applyBorder="1" applyAlignment="1">
      <alignment horizontal="left" vertical="top" wrapText="1"/>
    </xf>
  </cellXfs>
  <cellStyles count="5">
    <cellStyle name="Normal" xfId="0" builtinId="0"/>
    <cellStyle name="Normal_Data RAPI FRekuensi" xfId="2"/>
    <cellStyle name="Normal_HASIL OUTPUT SPSS" xfId="3"/>
    <cellStyle name="Normal_Sheet1" xfId="1"/>
    <cellStyle name="Normal_TABEL-Tabel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853"/>
  <sheetViews>
    <sheetView topLeftCell="A601" workbookViewId="0">
      <selection activeCell="H766" sqref="H764:L766"/>
    </sheetView>
  </sheetViews>
  <sheetFormatPr defaultRowHeight="12.75"/>
  <cols>
    <col min="1" max="1" width="9.140625" style="33"/>
    <col min="2" max="2" width="12.85546875" style="33" customWidth="1"/>
    <col min="3" max="51" width="9.140625" style="33"/>
    <col min="52" max="52" width="10" style="33" bestFit="1" customWidth="1"/>
    <col min="53" max="16384" width="9.140625" style="33"/>
  </cols>
  <sheetData>
    <row r="1" spans="1:53" ht="23.25">
      <c r="A1" s="126" t="s">
        <v>91</v>
      </c>
      <c r="B1" s="126"/>
    </row>
    <row r="3" spans="1:53" ht="15">
      <c r="A3" s="294" t="s">
        <v>38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  <c r="Z3" s="294"/>
      <c r="AA3" s="294"/>
      <c r="AB3" s="294"/>
      <c r="AC3" s="294"/>
      <c r="AD3" s="294"/>
      <c r="AE3" s="294"/>
      <c r="AF3" s="294"/>
      <c r="AG3" s="294"/>
      <c r="AH3" s="294"/>
      <c r="AI3" s="294"/>
      <c r="AJ3" s="294"/>
      <c r="AK3" s="294"/>
      <c r="AL3" s="294"/>
      <c r="AM3" s="294"/>
      <c r="AN3" s="294"/>
      <c r="AO3" s="294"/>
      <c r="AP3" s="294"/>
      <c r="AQ3" s="294"/>
      <c r="AR3" s="294"/>
      <c r="AS3" s="294"/>
      <c r="AT3" s="294"/>
      <c r="AU3" s="294"/>
      <c r="AV3" s="294"/>
      <c r="AW3" s="294"/>
      <c r="AX3" s="294"/>
      <c r="AY3" s="294"/>
      <c r="AZ3" s="294"/>
      <c r="BA3" s="127"/>
    </row>
    <row r="4" spans="1:53" ht="48">
      <c r="A4" s="295" t="s">
        <v>11</v>
      </c>
      <c r="B4" s="295"/>
      <c r="C4" s="128" t="s">
        <v>2</v>
      </c>
      <c r="D4" s="129" t="s">
        <v>3</v>
      </c>
      <c r="E4" s="129" t="s">
        <v>0</v>
      </c>
      <c r="F4" s="129" t="s">
        <v>39</v>
      </c>
      <c r="G4" s="129" t="s">
        <v>40</v>
      </c>
      <c r="H4" s="129" t="s">
        <v>41</v>
      </c>
      <c r="I4" s="129" t="s">
        <v>42</v>
      </c>
      <c r="J4" s="129" t="s">
        <v>43</v>
      </c>
      <c r="K4" s="129" t="s">
        <v>44</v>
      </c>
      <c r="L4" s="129" t="s">
        <v>45</v>
      </c>
      <c r="M4" s="129" t="s">
        <v>46</v>
      </c>
      <c r="N4" s="129" t="s">
        <v>47</v>
      </c>
      <c r="O4" s="129" t="s">
        <v>48</v>
      </c>
      <c r="P4" s="129" t="s">
        <v>49</v>
      </c>
      <c r="Q4" s="129" t="s">
        <v>50</v>
      </c>
      <c r="R4" s="129" t="s">
        <v>51</v>
      </c>
      <c r="S4" s="129" t="s">
        <v>52</v>
      </c>
      <c r="T4" s="129" t="s">
        <v>53</v>
      </c>
      <c r="U4" s="129" t="s">
        <v>54</v>
      </c>
      <c r="V4" s="129" t="s">
        <v>55</v>
      </c>
      <c r="W4" s="129" t="s">
        <v>56</v>
      </c>
      <c r="X4" s="129" t="s">
        <v>57</v>
      </c>
      <c r="Y4" s="129" t="s">
        <v>58</v>
      </c>
      <c r="Z4" s="129" t="s">
        <v>59</v>
      </c>
      <c r="AA4" s="129" t="s">
        <v>60</v>
      </c>
      <c r="AB4" s="129" t="s">
        <v>61</v>
      </c>
      <c r="AC4" s="129" t="s">
        <v>62</v>
      </c>
      <c r="AD4" s="129" t="s">
        <v>63</v>
      </c>
      <c r="AE4" s="129" t="s">
        <v>64</v>
      </c>
      <c r="AF4" s="129" t="s">
        <v>65</v>
      </c>
      <c r="AG4" s="129" t="s">
        <v>66</v>
      </c>
      <c r="AH4" s="129" t="s">
        <v>67</v>
      </c>
      <c r="AI4" s="129" t="s">
        <v>68</v>
      </c>
      <c r="AJ4" s="129" t="s">
        <v>69</v>
      </c>
      <c r="AK4" s="129" t="s">
        <v>70</v>
      </c>
      <c r="AL4" s="129" t="s">
        <v>71</v>
      </c>
      <c r="AM4" s="129" t="s">
        <v>72</v>
      </c>
      <c r="AN4" s="129" t="s">
        <v>73</v>
      </c>
      <c r="AO4" s="129" t="s">
        <v>74</v>
      </c>
      <c r="AP4" s="129" t="s">
        <v>75</v>
      </c>
      <c r="AQ4" s="129" t="s">
        <v>76</v>
      </c>
      <c r="AR4" s="129" t="s">
        <v>77</v>
      </c>
      <c r="AS4" s="129" t="s">
        <v>78</v>
      </c>
      <c r="AT4" s="129" t="s">
        <v>79</v>
      </c>
      <c r="AU4" s="129" t="s">
        <v>80</v>
      </c>
      <c r="AV4" s="129" t="s">
        <v>81</v>
      </c>
      <c r="AW4" s="129" t="s">
        <v>82</v>
      </c>
      <c r="AX4" s="129" t="s">
        <v>83</v>
      </c>
      <c r="AY4" s="129" t="s">
        <v>84</v>
      </c>
      <c r="AZ4" s="130" t="s">
        <v>85</v>
      </c>
      <c r="BA4" s="127"/>
    </row>
    <row r="5" spans="1:53">
      <c r="A5" s="296" t="s">
        <v>8</v>
      </c>
      <c r="B5" s="131" t="s">
        <v>10</v>
      </c>
      <c r="C5" s="132">
        <v>384</v>
      </c>
      <c r="D5" s="133">
        <v>384</v>
      </c>
      <c r="E5" s="133">
        <v>384</v>
      </c>
      <c r="F5" s="133">
        <v>384</v>
      </c>
      <c r="G5" s="133">
        <v>384</v>
      </c>
      <c r="H5" s="133">
        <v>384</v>
      </c>
      <c r="I5" s="133">
        <v>384</v>
      </c>
      <c r="J5" s="133">
        <v>384</v>
      </c>
      <c r="K5" s="133">
        <v>384</v>
      </c>
      <c r="L5" s="133">
        <v>384</v>
      </c>
      <c r="M5" s="133">
        <v>384</v>
      </c>
      <c r="N5" s="133">
        <v>384</v>
      </c>
      <c r="O5" s="133">
        <v>384</v>
      </c>
      <c r="P5" s="133">
        <v>384</v>
      </c>
      <c r="Q5" s="133">
        <v>384</v>
      </c>
      <c r="R5" s="133">
        <v>384</v>
      </c>
      <c r="S5" s="133">
        <v>384</v>
      </c>
      <c r="T5" s="133">
        <v>384</v>
      </c>
      <c r="U5" s="133">
        <v>384</v>
      </c>
      <c r="V5" s="133">
        <v>384</v>
      </c>
      <c r="W5" s="133">
        <v>384</v>
      </c>
      <c r="X5" s="133">
        <v>384</v>
      </c>
      <c r="Y5" s="133">
        <v>384</v>
      </c>
      <c r="Z5" s="133">
        <v>384</v>
      </c>
      <c r="AA5" s="133">
        <v>384</v>
      </c>
      <c r="AB5" s="133">
        <v>384</v>
      </c>
      <c r="AC5" s="133">
        <v>384</v>
      </c>
      <c r="AD5" s="133">
        <v>384</v>
      </c>
      <c r="AE5" s="133">
        <v>384</v>
      </c>
      <c r="AF5" s="133">
        <v>384</v>
      </c>
      <c r="AG5" s="133">
        <v>384</v>
      </c>
      <c r="AH5" s="133">
        <v>384</v>
      </c>
      <c r="AI5" s="133">
        <v>384</v>
      </c>
      <c r="AJ5" s="133">
        <v>384</v>
      </c>
      <c r="AK5" s="133">
        <v>384</v>
      </c>
      <c r="AL5" s="133">
        <v>384</v>
      </c>
      <c r="AM5" s="133">
        <v>384</v>
      </c>
      <c r="AN5" s="133">
        <v>384</v>
      </c>
      <c r="AO5" s="133">
        <v>384</v>
      </c>
      <c r="AP5" s="133">
        <v>384</v>
      </c>
      <c r="AQ5" s="133">
        <v>384</v>
      </c>
      <c r="AR5" s="133">
        <v>384</v>
      </c>
      <c r="AS5" s="133">
        <v>384</v>
      </c>
      <c r="AT5" s="133">
        <v>384</v>
      </c>
      <c r="AU5" s="133">
        <v>384</v>
      </c>
      <c r="AV5" s="133">
        <v>384</v>
      </c>
      <c r="AW5" s="133">
        <v>384</v>
      </c>
      <c r="AX5" s="133">
        <v>384</v>
      </c>
      <c r="AY5" s="133">
        <v>384</v>
      </c>
      <c r="AZ5" s="134">
        <v>384</v>
      </c>
      <c r="BA5" s="127"/>
    </row>
    <row r="6" spans="1:53">
      <c r="A6" s="297"/>
      <c r="B6" s="135" t="s">
        <v>86</v>
      </c>
      <c r="C6" s="136">
        <v>0</v>
      </c>
      <c r="D6" s="137">
        <v>0</v>
      </c>
      <c r="E6" s="137">
        <v>0</v>
      </c>
      <c r="F6" s="137">
        <v>0</v>
      </c>
      <c r="G6" s="137">
        <v>0</v>
      </c>
      <c r="H6" s="137">
        <v>0</v>
      </c>
      <c r="I6" s="137">
        <v>0</v>
      </c>
      <c r="J6" s="137">
        <v>0</v>
      </c>
      <c r="K6" s="137">
        <v>0</v>
      </c>
      <c r="L6" s="137">
        <v>0</v>
      </c>
      <c r="M6" s="137">
        <v>0</v>
      </c>
      <c r="N6" s="137">
        <v>0</v>
      </c>
      <c r="O6" s="137">
        <v>0</v>
      </c>
      <c r="P6" s="137">
        <v>0</v>
      </c>
      <c r="Q6" s="137">
        <v>0</v>
      </c>
      <c r="R6" s="137">
        <v>0</v>
      </c>
      <c r="S6" s="137">
        <v>0</v>
      </c>
      <c r="T6" s="137">
        <v>0</v>
      </c>
      <c r="U6" s="137">
        <v>0</v>
      </c>
      <c r="V6" s="137">
        <v>0</v>
      </c>
      <c r="W6" s="137">
        <v>0</v>
      </c>
      <c r="X6" s="137">
        <v>0</v>
      </c>
      <c r="Y6" s="137">
        <v>0</v>
      </c>
      <c r="Z6" s="137">
        <v>0</v>
      </c>
      <c r="AA6" s="137">
        <v>0</v>
      </c>
      <c r="AB6" s="137">
        <v>0</v>
      </c>
      <c r="AC6" s="137">
        <v>0</v>
      </c>
      <c r="AD6" s="137">
        <v>0</v>
      </c>
      <c r="AE6" s="137">
        <v>0</v>
      </c>
      <c r="AF6" s="137">
        <v>0</v>
      </c>
      <c r="AG6" s="137">
        <v>0</v>
      </c>
      <c r="AH6" s="137">
        <v>0</v>
      </c>
      <c r="AI6" s="137">
        <v>0</v>
      </c>
      <c r="AJ6" s="137">
        <v>0</v>
      </c>
      <c r="AK6" s="137">
        <v>0</v>
      </c>
      <c r="AL6" s="137">
        <v>0</v>
      </c>
      <c r="AM6" s="137">
        <v>0</v>
      </c>
      <c r="AN6" s="137">
        <v>0</v>
      </c>
      <c r="AO6" s="137">
        <v>0</v>
      </c>
      <c r="AP6" s="137">
        <v>0</v>
      </c>
      <c r="AQ6" s="137">
        <v>0</v>
      </c>
      <c r="AR6" s="137">
        <v>0</v>
      </c>
      <c r="AS6" s="137">
        <v>0</v>
      </c>
      <c r="AT6" s="137">
        <v>0</v>
      </c>
      <c r="AU6" s="137">
        <v>0</v>
      </c>
      <c r="AV6" s="137">
        <v>0</v>
      </c>
      <c r="AW6" s="137">
        <v>0</v>
      </c>
      <c r="AX6" s="137">
        <v>0</v>
      </c>
      <c r="AY6" s="137">
        <v>0</v>
      </c>
      <c r="AZ6" s="138">
        <v>0</v>
      </c>
      <c r="BA6" s="127"/>
    </row>
    <row r="7" spans="1:53">
      <c r="A7" s="297" t="s">
        <v>87</v>
      </c>
      <c r="B7" s="297"/>
      <c r="C7" s="139"/>
      <c r="D7" s="140">
        <v>2.5338541666666665</v>
      </c>
      <c r="E7" s="140">
        <v>4.755208333333333</v>
      </c>
      <c r="F7" s="140">
        <v>2.7317708333333335</v>
      </c>
      <c r="G7" s="140">
        <v>2.4505208333333335</v>
      </c>
      <c r="H7" s="140">
        <v>2.28125</v>
      </c>
      <c r="I7" s="140">
        <v>2.6302083333333335</v>
      </c>
      <c r="J7" s="140">
        <v>2.8723958333333335</v>
      </c>
      <c r="K7" s="140">
        <v>2.578125</v>
      </c>
      <c r="L7" s="140">
        <v>2.5364583333333335</v>
      </c>
      <c r="M7" s="140">
        <v>2.8385416666666665</v>
      </c>
      <c r="N7" s="140">
        <v>2.4583333333333335</v>
      </c>
      <c r="O7" s="140">
        <v>2.4270833333333335</v>
      </c>
      <c r="P7" s="140">
        <v>2.453125</v>
      </c>
      <c r="Q7" s="140">
        <v>2.5963541666666665</v>
      </c>
      <c r="R7" s="140">
        <v>2.7734375</v>
      </c>
      <c r="S7" s="140">
        <v>2.3828125</v>
      </c>
      <c r="T7" s="140">
        <v>2.3020833333333335</v>
      </c>
      <c r="U7" s="140">
        <v>2.5052083333333335</v>
      </c>
      <c r="V7" s="140">
        <v>2.7630208333333335</v>
      </c>
      <c r="W7" s="140">
        <v>2.5182291666666665</v>
      </c>
      <c r="X7" s="140">
        <v>2.4348958333333335</v>
      </c>
      <c r="Y7" s="140">
        <v>2.6666666666666665</v>
      </c>
      <c r="Z7" s="140">
        <v>51.200520833333336</v>
      </c>
      <c r="AA7" s="140">
        <v>2.546875</v>
      </c>
      <c r="AB7" s="140">
        <v>2.5</v>
      </c>
      <c r="AC7" s="140">
        <v>2.6041666666666665</v>
      </c>
      <c r="AD7" s="140">
        <v>2.5104166666666665</v>
      </c>
      <c r="AE7" s="140">
        <v>2.5208333333333335</v>
      </c>
      <c r="AF7" s="140">
        <v>2.5520833333333335</v>
      </c>
      <c r="AG7" s="140">
        <v>2.5625</v>
      </c>
      <c r="AH7" s="140">
        <v>2.6302083333333335</v>
      </c>
      <c r="AI7" s="140">
        <v>2.7942708333333335</v>
      </c>
      <c r="AJ7" s="140">
        <v>2.6223958333333335</v>
      </c>
      <c r="AK7" s="140">
        <v>2.5755208333333335</v>
      </c>
      <c r="AL7" s="140">
        <v>2.5859375</v>
      </c>
      <c r="AM7" s="140">
        <v>2.3880208333333335</v>
      </c>
      <c r="AN7" s="140">
        <v>2.7552083333333335</v>
      </c>
      <c r="AO7" s="140">
        <v>2.75</v>
      </c>
      <c r="AP7" s="140">
        <v>2.7734375</v>
      </c>
      <c r="AQ7" s="140">
        <v>2.421875</v>
      </c>
      <c r="AR7" s="140">
        <v>2.6536458333333335</v>
      </c>
      <c r="AS7" s="140">
        <v>2.6770833333333335</v>
      </c>
      <c r="AT7" s="140">
        <v>2.6666666666666665</v>
      </c>
      <c r="AU7" s="140">
        <v>2.6953125</v>
      </c>
      <c r="AV7" s="140">
        <v>2.4921875</v>
      </c>
      <c r="AW7" s="140">
        <v>2.8307291666666665</v>
      </c>
      <c r="AX7" s="140">
        <v>2.640625</v>
      </c>
      <c r="AY7" s="140">
        <v>62.75</v>
      </c>
      <c r="AZ7" s="141">
        <v>8.3266726846886741E-16</v>
      </c>
      <c r="BA7" s="127"/>
    </row>
    <row r="8" spans="1:53">
      <c r="A8" s="297" t="s">
        <v>88</v>
      </c>
      <c r="B8" s="297"/>
      <c r="C8" s="139"/>
      <c r="D8" s="140">
        <v>2</v>
      </c>
      <c r="E8" s="140">
        <v>5</v>
      </c>
      <c r="F8" s="140">
        <v>3</v>
      </c>
      <c r="G8" s="140">
        <v>2</v>
      </c>
      <c r="H8" s="140">
        <v>2</v>
      </c>
      <c r="I8" s="140">
        <v>2</v>
      </c>
      <c r="J8" s="140">
        <v>3</v>
      </c>
      <c r="K8" s="140">
        <v>2</v>
      </c>
      <c r="L8" s="140">
        <v>2</v>
      </c>
      <c r="M8" s="140">
        <v>3</v>
      </c>
      <c r="N8" s="140">
        <v>2</v>
      </c>
      <c r="O8" s="140">
        <v>2</v>
      </c>
      <c r="P8" s="140">
        <v>2</v>
      </c>
      <c r="Q8" s="140">
        <v>3</v>
      </c>
      <c r="R8" s="140">
        <v>3</v>
      </c>
      <c r="S8" s="140">
        <v>2</v>
      </c>
      <c r="T8" s="140">
        <v>2</v>
      </c>
      <c r="U8" s="140">
        <v>2</v>
      </c>
      <c r="V8" s="140">
        <v>3</v>
      </c>
      <c r="W8" s="140">
        <v>2</v>
      </c>
      <c r="X8" s="140">
        <v>2</v>
      </c>
      <c r="Y8" s="140">
        <v>3</v>
      </c>
      <c r="Z8" s="140">
        <v>48</v>
      </c>
      <c r="AA8" s="140">
        <v>2</v>
      </c>
      <c r="AB8" s="140">
        <v>2</v>
      </c>
      <c r="AC8" s="140">
        <v>3</v>
      </c>
      <c r="AD8" s="140">
        <v>2</v>
      </c>
      <c r="AE8" s="140">
        <v>2</v>
      </c>
      <c r="AF8" s="140">
        <v>3</v>
      </c>
      <c r="AG8" s="140">
        <v>2</v>
      </c>
      <c r="AH8" s="140">
        <v>3</v>
      </c>
      <c r="AI8" s="140">
        <v>3</v>
      </c>
      <c r="AJ8" s="140">
        <v>3</v>
      </c>
      <c r="AK8" s="140">
        <v>2</v>
      </c>
      <c r="AL8" s="140">
        <v>2</v>
      </c>
      <c r="AM8" s="140">
        <v>2</v>
      </c>
      <c r="AN8" s="140">
        <v>3</v>
      </c>
      <c r="AO8" s="140">
        <v>3</v>
      </c>
      <c r="AP8" s="140">
        <v>3</v>
      </c>
      <c r="AQ8" s="140">
        <v>2</v>
      </c>
      <c r="AR8" s="140">
        <v>3</v>
      </c>
      <c r="AS8" s="140">
        <v>3</v>
      </c>
      <c r="AT8" s="140">
        <v>3</v>
      </c>
      <c r="AU8" s="140">
        <v>3</v>
      </c>
      <c r="AV8" s="140">
        <v>2</v>
      </c>
      <c r="AW8" s="140">
        <v>3</v>
      </c>
      <c r="AX8" s="140">
        <v>3</v>
      </c>
      <c r="AY8" s="140">
        <v>60</v>
      </c>
      <c r="AZ8" s="141">
        <v>-0.17872015016801335</v>
      </c>
      <c r="BA8" s="127"/>
    </row>
    <row r="9" spans="1:53">
      <c r="A9" s="297" t="s">
        <v>89</v>
      </c>
      <c r="B9" s="297"/>
      <c r="C9" s="139"/>
      <c r="D9" s="137">
        <v>1</v>
      </c>
      <c r="E9" s="137">
        <v>5</v>
      </c>
      <c r="F9" s="137">
        <v>3</v>
      </c>
      <c r="G9" s="137">
        <v>2</v>
      </c>
      <c r="H9" s="137">
        <v>1</v>
      </c>
      <c r="I9" s="137">
        <v>2</v>
      </c>
      <c r="J9" s="137">
        <v>3</v>
      </c>
      <c r="K9" s="137">
        <v>2</v>
      </c>
      <c r="L9" s="137">
        <v>2</v>
      </c>
      <c r="M9" s="137">
        <v>3</v>
      </c>
      <c r="N9" s="137">
        <v>2</v>
      </c>
      <c r="O9" s="137">
        <v>2</v>
      </c>
      <c r="P9" s="137">
        <v>2</v>
      </c>
      <c r="Q9" s="137">
        <v>2</v>
      </c>
      <c r="R9" s="137">
        <v>3</v>
      </c>
      <c r="S9" s="137">
        <v>1</v>
      </c>
      <c r="T9" s="137">
        <v>1</v>
      </c>
      <c r="U9" s="137">
        <v>2</v>
      </c>
      <c r="V9" s="137">
        <v>3</v>
      </c>
      <c r="W9" s="137">
        <v>2</v>
      </c>
      <c r="X9" s="137">
        <v>2</v>
      </c>
      <c r="Y9" s="137">
        <v>2</v>
      </c>
      <c r="Z9" s="137">
        <v>60</v>
      </c>
      <c r="AA9" s="137">
        <v>3</v>
      </c>
      <c r="AB9" s="137">
        <v>2</v>
      </c>
      <c r="AC9" s="137">
        <v>2</v>
      </c>
      <c r="AD9" s="137">
        <v>2</v>
      </c>
      <c r="AE9" s="137">
        <v>2</v>
      </c>
      <c r="AF9" s="137">
        <v>3</v>
      </c>
      <c r="AG9" s="137">
        <v>2</v>
      </c>
      <c r="AH9" s="137">
        <v>2</v>
      </c>
      <c r="AI9" s="137">
        <v>3</v>
      </c>
      <c r="AJ9" s="137">
        <v>3</v>
      </c>
      <c r="AK9" s="137">
        <v>2</v>
      </c>
      <c r="AL9" s="137">
        <v>2</v>
      </c>
      <c r="AM9" s="137">
        <v>2</v>
      </c>
      <c r="AN9" s="137">
        <v>3</v>
      </c>
      <c r="AO9" s="137">
        <v>2</v>
      </c>
      <c r="AP9" s="137">
        <v>3</v>
      </c>
      <c r="AQ9" s="137">
        <v>2</v>
      </c>
      <c r="AR9" s="137">
        <v>3</v>
      </c>
      <c r="AS9" s="137">
        <v>2</v>
      </c>
      <c r="AT9" s="137">
        <v>3</v>
      </c>
      <c r="AU9" s="137">
        <v>3</v>
      </c>
      <c r="AV9" s="137">
        <v>2</v>
      </c>
      <c r="AW9" s="137">
        <v>3</v>
      </c>
      <c r="AX9" s="137">
        <v>2</v>
      </c>
      <c r="AY9" s="137">
        <v>72</v>
      </c>
      <c r="AZ9" s="142">
        <v>-0.17872015016801335</v>
      </c>
      <c r="BA9" s="127"/>
    </row>
    <row r="10" spans="1:53">
      <c r="A10" s="298" t="s">
        <v>90</v>
      </c>
      <c r="B10" s="298"/>
      <c r="C10" s="143"/>
      <c r="D10" s="144">
        <v>973</v>
      </c>
      <c r="E10" s="144">
        <v>1826</v>
      </c>
      <c r="F10" s="144">
        <v>1049</v>
      </c>
      <c r="G10" s="144">
        <v>941</v>
      </c>
      <c r="H10" s="144">
        <v>876</v>
      </c>
      <c r="I10" s="144">
        <v>1010</v>
      </c>
      <c r="J10" s="144">
        <v>1103</v>
      </c>
      <c r="K10" s="144">
        <v>990</v>
      </c>
      <c r="L10" s="144">
        <v>974</v>
      </c>
      <c r="M10" s="144">
        <v>1090</v>
      </c>
      <c r="N10" s="144">
        <v>944</v>
      </c>
      <c r="O10" s="144">
        <v>932</v>
      </c>
      <c r="P10" s="144">
        <v>942</v>
      </c>
      <c r="Q10" s="144">
        <v>997</v>
      </c>
      <c r="R10" s="144">
        <v>1065</v>
      </c>
      <c r="S10" s="144">
        <v>915</v>
      </c>
      <c r="T10" s="144">
        <v>884</v>
      </c>
      <c r="U10" s="144">
        <v>962</v>
      </c>
      <c r="V10" s="144">
        <v>1061</v>
      </c>
      <c r="W10" s="144">
        <v>967</v>
      </c>
      <c r="X10" s="144">
        <v>935</v>
      </c>
      <c r="Y10" s="144">
        <v>1024</v>
      </c>
      <c r="Z10" s="144">
        <v>19661</v>
      </c>
      <c r="AA10" s="144">
        <v>978</v>
      </c>
      <c r="AB10" s="144">
        <v>960</v>
      </c>
      <c r="AC10" s="144">
        <v>1000</v>
      </c>
      <c r="AD10" s="144">
        <v>964</v>
      </c>
      <c r="AE10" s="144">
        <v>968</v>
      </c>
      <c r="AF10" s="144">
        <v>980</v>
      </c>
      <c r="AG10" s="144">
        <v>984</v>
      </c>
      <c r="AH10" s="144">
        <v>1010</v>
      </c>
      <c r="AI10" s="144">
        <v>1073</v>
      </c>
      <c r="AJ10" s="144">
        <v>1007</v>
      </c>
      <c r="AK10" s="144">
        <v>989</v>
      </c>
      <c r="AL10" s="144">
        <v>993</v>
      </c>
      <c r="AM10" s="144">
        <v>917</v>
      </c>
      <c r="AN10" s="144">
        <v>1058</v>
      </c>
      <c r="AO10" s="144">
        <v>1056</v>
      </c>
      <c r="AP10" s="144">
        <v>1065</v>
      </c>
      <c r="AQ10" s="144">
        <v>930</v>
      </c>
      <c r="AR10" s="144">
        <v>1019</v>
      </c>
      <c r="AS10" s="144">
        <v>1028</v>
      </c>
      <c r="AT10" s="144">
        <v>1024</v>
      </c>
      <c r="AU10" s="144">
        <v>1035</v>
      </c>
      <c r="AV10" s="144">
        <v>957</v>
      </c>
      <c r="AW10" s="144">
        <v>1087</v>
      </c>
      <c r="AX10" s="144">
        <v>1014</v>
      </c>
      <c r="AY10" s="144">
        <v>24096</v>
      </c>
      <c r="AZ10" s="145">
        <v>3.1974423109204508E-13</v>
      </c>
      <c r="BA10" s="127"/>
    </row>
    <row r="13" spans="1:53" ht="15">
      <c r="A13" s="294" t="s">
        <v>3</v>
      </c>
      <c r="B13" s="294"/>
      <c r="C13" s="294"/>
      <c r="D13" s="294"/>
      <c r="E13" s="294"/>
      <c r="F13" s="294"/>
      <c r="G13" s="127"/>
    </row>
    <row r="14" spans="1:53" ht="24">
      <c r="A14" s="295" t="s">
        <v>11</v>
      </c>
      <c r="B14" s="295"/>
      <c r="C14" s="128" t="s">
        <v>92</v>
      </c>
      <c r="D14" s="129" t="s">
        <v>93</v>
      </c>
      <c r="E14" s="129" t="s">
        <v>94</v>
      </c>
      <c r="F14" s="130" t="s">
        <v>95</v>
      </c>
      <c r="G14" s="127"/>
    </row>
    <row r="15" spans="1:53" ht="24">
      <c r="A15" s="296" t="s">
        <v>10</v>
      </c>
      <c r="B15" s="131" t="s">
        <v>96</v>
      </c>
      <c r="C15" s="132">
        <v>185</v>
      </c>
      <c r="D15" s="146">
        <v>48.177083333333336</v>
      </c>
      <c r="E15" s="146">
        <v>48.177083333333336</v>
      </c>
      <c r="F15" s="147">
        <v>48.177083333333336</v>
      </c>
      <c r="G15" s="127"/>
    </row>
    <row r="16" spans="1:53">
      <c r="A16" s="297"/>
      <c r="B16" s="135" t="s">
        <v>97</v>
      </c>
      <c r="C16" s="136">
        <v>51</v>
      </c>
      <c r="D16" s="148">
        <v>13.28125</v>
      </c>
      <c r="E16" s="148">
        <v>13.28125</v>
      </c>
      <c r="F16" s="149">
        <v>61.458333333333336</v>
      </c>
      <c r="G16" s="127"/>
    </row>
    <row r="17" spans="1:7" ht="24">
      <c r="A17" s="297"/>
      <c r="B17" s="135" t="s">
        <v>98</v>
      </c>
      <c r="C17" s="136">
        <v>11</v>
      </c>
      <c r="D17" s="148">
        <v>2.8645833333333335</v>
      </c>
      <c r="E17" s="148">
        <v>2.8645833333333335</v>
      </c>
      <c r="F17" s="149">
        <v>64.322916666666671</v>
      </c>
      <c r="G17" s="127"/>
    </row>
    <row r="18" spans="1:7" ht="36">
      <c r="A18" s="297"/>
      <c r="B18" s="135" t="s">
        <v>99</v>
      </c>
      <c r="C18" s="136">
        <v>32</v>
      </c>
      <c r="D18" s="148">
        <v>8.3333333333333339</v>
      </c>
      <c r="E18" s="148">
        <v>8.3333333333333339</v>
      </c>
      <c r="F18" s="149">
        <v>72.65625</v>
      </c>
      <c r="G18" s="127"/>
    </row>
    <row r="19" spans="1:7" ht="36">
      <c r="A19" s="297"/>
      <c r="B19" s="135" t="s">
        <v>100</v>
      </c>
      <c r="C19" s="136">
        <v>105</v>
      </c>
      <c r="D19" s="148">
        <v>27.34375</v>
      </c>
      <c r="E19" s="148">
        <v>27.34375</v>
      </c>
      <c r="F19" s="149">
        <v>100</v>
      </c>
      <c r="G19" s="127"/>
    </row>
    <row r="20" spans="1:7">
      <c r="A20" s="298"/>
      <c r="B20" s="150" t="s">
        <v>4</v>
      </c>
      <c r="C20" s="151">
        <v>384</v>
      </c>
      <c r="D20" s="152">
        <v>100</v>
      </c>
      <c r="E20" s="152">
        <v>100</v>
      </c>
      <c r="F20" s="153"/>
      <c r="G20" s="127"/>
    </row>
    <row r="21" spans="1:7">
      <c r="A21" s="127"/>
      <c r="B21" s="127"/>
      <c r="C21" s="127"/>
      <c r="D21" s="127"/>
      <c r="E21" s="127"/>
      <c r="F21" s="127"/>
      <c r="G21" s="127"/>
    </row>
    <row r="22" spans="1:7" ht="15">
      <c r="A22" s="294" t="s">
        <v>0</v>
      </c>
      <c r="B22" s="294"/>
      <c r="C22" s="294"/>
      <c r="D22" s="294"/>
      <c r="E22" s="294"/>
      <c r="F22" s="294"/>
      <c r="G22" s="127"/>
    </row>
    <row r="23" spans="1:7" ht="24">
      <c r="A23" s="295" t="s">
        <v>11</v>
      </c>
      <c r="B23" s="295"/>
      <c r="C23" s="128" t="s">
        <v>92</v>
      </c>
      <c r="D23" s="129" t="s">
        <v>93</v>
      </c>
      <c r="E23" s="129" t="s">
        <v>94</v>
      </c>
      <c r="F23" s="130" t="s">
        <v>95</v>
      </c>
      <c r="G23" s="127"/>
    </row>
    <row r="24" spans="1:7">
      <c r="A24" s="296" t="s">
        <v>10</v>
      </c>
      <c r="B24" s="131" t="s">
        <v>101</v>
      </c>
      <c r="C24" s="132">
        <v>23</v>
      </c>
      <c r="D24" s="146">
        <v>5.989583333333333</v>
      </c>
      <c r="E24" s="146">
        <v>5.989583333333333</v>
      </c>
      <c r="F24" s="147">
        <v>5.989583333333333</v>
      </c>
      <c r="G24" s="127"/>
    </row>
    <row r="25" spans="1:7">
      <c r="A25" s="297"/>
      <c r="B25" s="135" t="s">
        <v>102</v>
      </c>
      <c r="C25" s="136">
        <v>1</v>
      </c>
      <c r="D25" s="148">
        <v>0.26041666666666669</v>
      </c>
      <c r="E25" s="148">
        <v>0.26041666666666669</v>
      </c>
      <c r="F25" s="149">
        <v>6.25</v>
      </c>
      <c r="G25" s="127"/>
    </row>
    <row r="26" spans="1:7">
      <c r="A26" s="297"/>
      <c r="B26" s="135" t="s">
        <v>103</v>
      </c>
      <c r="C26" s="136">
        <v>103</v>
      </c>
      <c r="D26" s="148">
        <v>26.822916666666668</v>
      </c>
      <c r="E26" s="148">
        <v>26.822916666666668</v>
      </c>
      <c r="F26" s="149">
        <v>33.072916666666664</v>
      </c>
      <c r="G26" s="127"/>
    </row>
    <row r="27" spans="1:7">
      <c r="A27" s="297"/>
      <c r="B27" s="135" t="s">
        <v>104</v>
      </c>
      <c r="C27" s="136">
        <v>14</v>
      </c>
      <c r="D27" s="148">
        <v>3.6458333333333335</v>
      </c>
      <c r="E27" s="148">
        <v>3.6458333333333335</v>
      </c>
      <c r="F27" s="149">
        <v>36.71875</v>
      </c>
      <c r="G27" s="127"/>
    </row>
    <row r="28" spans="1:7">
      <c r="A28" s="297"/>
      <c r="B28" s="135" t="s">
        <v>105</v>
      </c>
      <c r="C28" s="136">
        <v>131</v>
      </c>
      <c r="D28" s="148">
        <v>34.114583333333336</v>
      </c>
      <c r="E28" s="148">
        <v>34.114583333333336</v>
      </c>
      <c r="F28" s="149">
        <v>70.833333333333329</v>
      </c>
      <c r="G28" s="127"/>
    </row>
    <row r="29" spans="1:7">
      <c r="A29" s="297"/>
      <c r="B29" s="135" t="s">
        <v>106</v>
      </c>
      <c r="C29" s="136">
        <v>5</v>
      </c>
      <c r="D29" s="148">
        <v>1.3020833333333333</v>
      </c>
      <c r="E29" s="148">
        <v>1.3020833333333333</v>
      </c>
      <c r="F29" s="149">
        <v>72.135416666666671</v>
      </c>
      <c r="G29" s="127"/>
    </row>
    <row r="30" spans="1:7">
      <c r="A30" s="297"/>
      <c r="B30" s="135" t="s">
        <v>107</v>
      </c>
      <c r="C30" s="136">
        <v>106</v>
      </c>
      <c r="D30" s="148">
        <v>27.604166666666668</v>
      </c>
      <c r="E30" s="148">
        <v>27.604166666666668</v>
      </c>
      <c r="F30" s="149">
        <v>99.739583333333329</v>
      </c>
      <c r="G30" s="127"/>
    </row>
    <row r="31" spans="1:7">
      <c r="A31" s="297"/>
      <c r="B31" s="154" t="s">
        <v>108</v>
      </c>
      <c r="C31" s="136">
        <v>1</v>
      </c>
      <c r="D31" s="148">
        <v>0.26041666666666669</v>
      </c>
      <c r="E31" s="148">
        <v>0.26041666666666669</v>
      </c>
      <c r="F31" s="149">
        <v>100</v>
      </c>
      <c r="G31" s="127"/>
    </row>
    <row r="32" spans="1:7">
      <c r="A32" s="298"/>
      <c r="B32" s="150" t="s">
        <v>4</v>
      </c>
      <c r="C32" s="151">
        <v>384</v>
      </c>
      <c r="D32" s="152">
        <v>100</v>
      </c>
      <c r="E32" s="152">
        <v>100</v>
      </c>
      <c r="F32" s="153"/>
      <c r="G32" s="127"/>
    </row>
    <row r="33" spans="1:7">
      <c r="A33" s="127"/>
      <c r="B33" s="127"/>
      <c r="C33" s="127"/>
      <c r="D33" s="127"/>
      <c r="E33" s="127"/>
      <c r="F33" s="127"/>
      <c r="G33" s="127"/>
    </row>
    <row r="34" spans="1:7" ht="15">
      <c r="A34" s="294" t="s">
        <v>39</v>
      </c>
      <c r="B34" s="294"/>
      <c r="C34" s="294"/>
      <c r="D34" s="294"/>
      <c r="E34" s="294"/>
      <c r="F34" s="294"/>
      <c r="G34" s="127"/>
    </row>
    <row r="35" spans="1:7" ht="24">
      <c r="A35" s="295" t="s">
        <v>11</v>
      </c>
      <c r="B35" s="295"/>
      <c r="C35" s="128" t="s">
        <v>92</v>
      </c>
      <c r="D35" s="129" t="s">
        <v>93</v>
      </c>
      <c r="E35" s="129" t="s">
        <v>94</v>
      </c>
      <c r="F35" s="130" t="s">
        <v>95</v>
      </c>
      <c r="G35" s="127"/>
    </row>
    <row r="36" spans="1:7" ht="24">
      <c r="A36" s="296" t="s">
        <v>10</v>
      </c>
      <c r="B36" s="131" t="s">
        <v>109</v>
      </c>
      <c r="C36" s="132">
        <v>71</v>
      </c>
      <c r="D36" s="146">
        <v>18.489583333333332</v>
      </c>
      <c r="E36" s="146">
        <v>18.489583333333332</v>
      </c>
      <c r="F36" s="147">
        <v>18.489583333333332</v>
      </c>
      <c r="G36" s="127"/>
    </row>
    <row r="37" spans="1:7">
      <c r="A37" s="297"/>
      <c r="B37" s="135" t="s">
        <v>110</v>
      </c>
      <c r="C37" s="136">
        <v>95</v>
      </c>
      <c r="D37" s="148">
        <v>24.739583333333332</v>
      </c>
      <c r="E37" s="148">
        <v>24.739583333333332</v>
      </c>
      <c r="F37" s="149">
        <v>43.229166666666664</v>
      </c>
      <c r="G37" s="127"/>
    </row>
    <row r="38" spans="1:7">
      <c r="A38" s="297"/>
      <c r="B38" s="135" t="s">
        <v>111</v>
      </c>
      <c r="C38" s="136">
        <v>120</v>
      </c>
      <c r="D38" s="148">
        <v>31.25</v>
      </c>
      <c r="E38" s="148">
        <v>31.25</v>
      </c>
      <c r="F38" s="149">
        <v>74.479166666666671</v>
      </c>
      <c r="G38" s="127"/>
    </row>
    <row r="39" spans="1:7">
      <c r="A39" s="297"/>
      <c r="B39" s="135" t="s">
        <v>112</v>
      </c>
      <c r="C39" s="136">
        <v>62</v>
      </c>
      <c r="D39" s="148">
        <v>16.145833333333332</v>
      </c>
      <c r="E39" s="148">
        <v>16.145833333333332</v>
      </c>
      <c r="F39" s="149">
        <v>90.625</v>
      </c>
      <c r="G39" s="127"/>
    </row>
    <row r="40" spans="1:7">
      <c r="A40" s="297"/>
      <c r="B40" s="135" t="s">
        <v>113</v>
      </c>
      <c r="C40" s="136">
        <v>36</v>
      </c>
      <c r="D40" s="148">
        <v>9.375</v>
      </c>
      <c r="E40" s="148">
        <v>9.375</v>
      </c>
      <c r="F40" s="149">
        <v>100</v>
      </c>
      <c r="G40" s="127"/>
    </row>
    <row r="41" spans="1:7">
      <c r="A41" s="298"/>
      <c r="B41" s="150" t="s">
        <v>4</v>
      </c>
      <c r="C41" s="151">
        <v>384</v>
      </c>
      <c r="D41" s="152">
        <v>100</v>
      </c>
      <c r="E41" s="152">
        <v>100</v>
      </c>
      <c r="F41" s="153"/>
      <c r="G41" s="127"/>
    </row>
    <row r="42" spans="1:7">
      <c r="A42" s="127"/>
      <c r="B42" s="127"/>
      <c r="C42" s="127"/>
      <c r="D42" s="127"/>
      <c r="E42" s="127"/>
      <c r="F42" s="127"/>
      <c r="G42" s="127"/>
    </row>
    <row r="43" spans="1:7" ht="15">
      <c r="A43" s="294" t="s">
        <v>40</v>
      </c>
      <c r="B43" s="294"/>
      <c r="C43" s="294"/>
      <c r="D43" s="294"/>
      <c r="E43" s="294"/>
      <c r="F43" s="294"/>
      <c r="G43" s="127"/>
    </row>
    <row r="44" spans="1:7" ht="24">
      <c r="A44" s="295" t="s">
        <v>11</v>
      </c>
      <c r="B44" s="295"/>
      <c r="C44" s="128" t="s">
        <v>92</v>
      </c>
      <c r="D44" s="129" t="s">
        <v>93</v>
      </c>
      <c r="E44" s="129" t="s">
        <v>94</v>
      </c>
      <c r="F44" s="130" t="s">
        <v>95</v>
      </c>
      <c r="G44" s="127"/>
    </row>
    <row r="45" spans="1:7" ht="24">
      <c r="A45" s="296" t="s">
        <v>10</v>
      </c>
      <c r="B45" s="131" t="s">
        <v>109</v>
      </c>
      <c r="C45" s="132">
        <v>101</v>
      </c>
      <c r="D45" s="146">
        <v>26.302083333333332</v>
      </c>
      <c r="E45" s="146">
        <v>26.302083333333332</v>
      </c>
      <c r="F45" s="147">
        <v>26.302083333333332</v>
      </c>
      <c r="G45" s="127"/>
    </row>
    <row r="46" spans="1:7">
      <c r="A46" s="297"/>
      <c r="B46" s="135" t="s">
        <v>110</v>
      </c>
      <c r="C46" s="136">
        <v>122</v>
      </c>
      <c r="D46" s="148">
        <v>31.770833333333332</v>
      </c>
      <c r="E46" s="148">
        <v>31.770833333333332</v>
      </c>
      <c r="F46" s="149">
        <v>58.072916666666664</v>
      </c>
      <c r="G46" s="127"/>
    </row>
    <row r="47" spans="1:7">
      <c r="A47" s="297"/>
      <c r="B47" s="135" t="s">
        <v>111</v>
      </c>
      <c r="C47" s="136">
        <v>85</v>
      </c>
      <c r="D47" s="148">
        <v>22.135416666666668</v>
      </c>
      <c r="E47" s="148">
        <v>22.135416666666668</v>
      </c>
      <c r="F47" s="149">
        <v>80.208333333333329</v>
      </c>
      <c r="G47" s="127"/>
    </row>
    <row r="48" spans="1:7">
      <c r="A48" s="297"/>
      <c r="B48" s="135" t="s">
        <v>112</v>
      </c>
      <c r="C48" s="136">
        <v>39</v>
      </c>
      <c r="D48" s="148">
        <v>10.15625</v>
      </c>
      <c r="E48" s="148">
        <v>10.15625</v>
      </c>
      <c r="F48" s="149">
        <v>90.364583333333329</v>
      </c>
      <c r="G48" s="127"/>
    </row>
    <row r="49" spans="1:7">
      <c r="A49" s="297"/>
      <c r="B49" s="135" t="s">
        <v>113</v>
      </c>
      <c r="C49" s="136">
        <v>37</v>
      </c>
      <c r="D49" s="148">
        <v>9.6354166666666661</v>
      </c>
      <c r="E49" s="148">
        <v>9.6354166666666661</v>
      </c>
      <c r="F49" s="149">
        <v>100</v>
      </c>
      <c r="G49" s="127"/>
    </row>
    <row r="50" spans="1:7">
      <c r="A50" s="298"/>
      <c r="B50" s="150" t="s">
        <v>4</v>
      </c>
      <c r="C50" s="151">
        <v>384</v>
      </c>
      <c r="D50" s="152">
        <v>100</v>
      </c>
      <c r="E50" s="152">
        <v>100</v>
      </c>
      <c r="F50" s="153"/>
      <c r="G50" s="127"/>
    </row>
    <row r="51" spans="1:7">
      <c r="A51" s="127"/>
      <c r="B51" s="127"/>
      <c r="C51" s="127"/>
      <c r="D51" s="127"/>
      <c r="E51" s="127"/>
      <c r="F51" s="127"/>
      <c r="G51" s="127"/>
    </row>
    <row r="52" spans="1:7" ht="15">
      <c r="A52" s="294" t="s">
        <v>41</v>
      </c>
      <c r="B52" s="294"/>
      <c r="C52" s="294"/>
      <c r="D52" s="294"/>
      <c r="E52" s="294"/>
      <c r="F52" s="294"/>
      <c r="G52" s="127"/>
    </row>
    <row r="53" spans="1:7" ht="24">
      <c r="A53" s="295" t="s">
        <v>11</v>
      </c>
      <c r="B53" s="295"/>
      <c r="C53" s="128" t="s">
        <v>92</v>
      </c>
      <c r="D53" s="129" t="s">
        <v>93</v>
      </c>
      <c r="E53" s="129" t="s">
        <v>94</v>
      </c>
      <c r="F53" s="130" t="s">
        <v>95</v>
      </c>
      <c r="G53" s="127"/>
    </row>
    <row r="54" spans="1:7" ht="24">
      <c r="A54" s="296" t="s">
        <v>10</v>
      </c>
      <c r="B54" s="131" t="s">
        <v>109</v>
      </c>
      <c r="C54" s="132">
        <v>141</v>
      </c>
      <c r="D54" s="146">
        <v>36.71875</v>
      </c>
      <c r="E54" s="146">
        <v>36.71875</v>
      </c>
      <c r="F54" s="147">
        <v>36.71875</v>
      </c>
      <c r="G54" s="127"/>
    </row>
    <row r="55" spans="1:7">
      <c r="A55" s="297"/>
      <c r="B55" s="135" t="s">
        <v>110</v>
      </c>
      <c r="C55" s="136">
        <v>99</v>
      </c>
      <c r="D55" s="148">
        <v>25.78125</v>
      </c>
      <c r="E55" s="148">
        <v>25.78125</v>
      </c>
      <c r="F55" s="149">
        <v>62.5</v>
      </c>
      <c r="G55" s="127"/>
    </row>
    <row r="56" spans="1:7">
      <c r="A56" s="297"/>
      <c r="B56" s="135" t="s">
        <v>111</v>
      </c>
      <c r="C56" s="136">
        <v>77</v>
      </c>
      <c r="D56" s="148">
        <v>20.052083333333332</v>
      </c>
      <c r="E56" s="148">
        <v>20.052083333333332</v>
      </c>
      <c r="F56" s="149">
        <v>82.552083333333329</v>
      </c>
      <c r="G56" s="127"/>
    </row>
    <row r="57" spans="1:7">
      <c r="A57" s="297"/>
      <c r="B57" s="135" t="s">
        <v>112</v>
      </c>
      <c r="C57" s="136">
        <v>29</v>
      </c>
      <c r="D57" s="148">
        <v>7.552083333333333</v>
      </c>
      <c r="E57" s="148">
        <v>7.552083333333333</v>
      </c>
      <c r="F57" s="149">
        <v>90.104166666666671</v>
      </c>
      <c r="G57" s="127"/>
    </row>
    <row r="58" spans="1:7">
      <c r="A58" s="297"/>
      <c r="B58" s="135" t="s">
        <v>113</v>
      </c>
      <c r="C58" s="136">
        <v>38</v>
      </c>
      <c r="D58" s="148">
        <v>9.8958333333333339</v>
      </c>
      <c r="E58" s="148">
        <v>9.8958333333333339</v>
      </c>
      <c r="F58" s="149">
        <v>100</v>
      </c>
      <c r="G58" s="127"/>
    </row>
    <row r="59" spans="1:7">
      <c r="A59" s="298"/>
      <c r="B59" s="150" t="s">
        <v>4</v>
      </c>
      <c r="C59" s="151">
        <v>384</v>
      </c>
      <c r="D59" s="152">
        <v>100</v>
      </c>
      <c r="E59" s="152">
        <v>100</v>
      </c>
      <c r="F59" s="153"/>
      <c r="G59" s="127"/>
    </row>
    <row r="60" spans="1:7">
      <c r="A60" s="127"/>
      <c r="B60" s="127"/>
      <c r="C60" s="127"/>
      <c r="D60" s="127"/>
      <c r="E60" s="127"/>
      <c r="F60" s="127"/>
      <c r="G60" s="127"/>
    </row>
    <row r="61" spans="1:7" ht="15">
      <c r="A61" s="294" t="s">
        <v>42</v>
      </c>
      <c r="B61" s="294"/>
      <c r="C61" s="294"/>
      <c r="D61" s="294"/>
      <c r="E61" s="294"/>
      <c r="F61" s="294"/>
      <c r="G61" s="127"/>
    </row>
    <row r="62" spans="1:7" ht="24">
      <c r="A62" s="295" t="s">
        <v>11</v>
      </c>
      <c r="B62" s="295"/>
      <c r="C62" s="128" t="s">
        <v>92</v>
      </c>
      <c r="D62" s="129" t="s">
        <v>93</v>
      </c>
      <c r="E62" s="129" t="s">
        <v>94</v>
      </c>
      <c r="F62" s="130" t="s">
        <v>95</v>
      </c>
      <c r="G62" s="127"/>
    </row>
    <row r="63" spans="1:7" ht="24">
      <c r="A63" s="296" t="s">
        <v>10</v>
      </c>
      <c r="B63" s="131" t="s">
        <v>109</v>
      </c>
      <c r="C63" s="132">
        <v>79</v>
      </c>
      <c r="D63" s="146">
        <v>20.572916666666668</v>
      </c>
      <c r="E63" s="146">
        <v>20.572916666666668</v>
      </c>
      <c r="F63" s="147">
        <v>20.572916666666668</v>
      </c>
      <c r="G63" s="127"/>
    </row>
    <row r="64" spans="1:7">
      <c r="A64" s="297"/>
      <c r="B64" s="135" t="s">
        <v>110</v>
      </c>
      <c r="C64" s="136">
        <v>117</v>
      </c>
      <c r="D64" s="148">
        <v>30.46875</v>
      </c>
      <c r="E64" s="148">
        <v>30.46875</v>
      </c>
      <c r="F64" s="149">
        <v>51.041666666666664</v>
      </c>
      <c r="G64" s="127"/>
    </row>
    <row r="65" spans="1:7">
      <c r="A65" s="297"/>
      <c r="B65" s="135" t="s">
        <v>111</v>
      </c>
      <c r="C65" s="136">
        <v>94</v>
      </c>
      <c r="D65" s="148">
        <v>24.479166666666668</v>
      </c>
      <c r="E65" s="148">
        <v>24.479166666666668</v>
      </c>
      <c r="F65" s="149">
        <v>75.520833333333329</v>
      </c>
      <c r="G65" s="127"/>
    </row>
    <row r="66" spans="1:7">
      <c r="A66" s="297"/>
      <c r="B66" s="135" t="s">
        <v>112</v>
      </c>
      <c r="C66" s="136">
        <v>55</v>
      </c>
      <c r="D66" s="148">
        <v>14.322916666666666</v>
      </c>
      <c r="E66" s="148">
        <v>14.322916666666666</v>
      </c>
      <c r="F66" s="149">
        <v>89.84375</v>
      </c>
      <c r="G66" s="127"/>
    </row>
    <row r="67" spans="1:7">
      <c r="A67" s="297"/>
      <c r="B67" s="135" t="s">
        <v>113</v>
      </c>
      <c r="C67" s="136">
        <v>39</v>
      </c>
      <c r="D67" s="148">
        <v>10.15625</v>
      </c>
      <c r="E67" s="148">
        <v>10.15625</v>
      </c>
      <c r="F67" s="149">
        <v>100</v>
      </c>
      <c r="G67" s="127"/>
    </row>
    <row r="68" spans="1:7">
      <c r="A68" s="298"/>
      <c r="B68" s="150" t="s">
        <v>4</v>
      </c>
      <c r="C68" s="151">
        <v>384</v>
      </c>
      <c r="D68" s="152">
        <v>100</v>
      </c>
      <c r="E68" s="152">
        <v>100</v>
      </c>
      <c r="F68" s="153"/>
      <c r="G68" s="127"/>
    </row>
    <row r="69" spans="1:7">
      <c r="A69" s="127"/>
      <c r="B69" s="127"/>
      <c r="C69" s="127"/>
      <c r="D69" s="127"/>
      <c r="E69" s="127"/>
      <c r="F69" s="127"/>
      <c r="G69" s="127"/>
    </row>
    <row r="70" spans="1:7" ht="15">
      <c r="A70" s="294" t="s">
        <v>43</v>
      </c>
      <c r="B70" s="294"/>
      <c r="C70" s="294"/>
      <c r="D70" s="294"/>
      <c r="E70" s="294"/>
      <c r="F70" s="294"/>
      <c r="G70" s="127"/>
    </row>
    <row r="71" spans="1:7" ht="24">
      <c r="A71" s="295" t="s">
        <v>11</v>
      </c>
      <c r="B71" s="295"/>
      <c r="C71" s="128" t="s">
        <v>92</v>
      </c>
      <c r="D71" s="129" t="s">
        <v>93</v>
      </c>
      <c r="E71" s="129" t="s">
        <v>94</v>
      </c>
      <c r="F71" s="130" t="s">
        <v>95</v>
      </c>
      <c r="G71" s="127"/>
    </row>
    <row r="72" spans="1:7" ht="24">
      <c r="A72" s="296" t="s">
        <v>10</v>
      </c>
      <c r="B72" s="131" t="s">
        <v>109</v>
      </c>
      <c r="C72" s="132">
        <v>50</v>
      </c>
      <c r="D72" s="146">
        <v>13.020833333333334</v>
      </c>
      <c r="E72" s="146">
        <v>13.020833333333334</v>
      </c>
      <c r="F72" s="147">
        <v>13.020833333333334</v>
      </c>
      <c r="G72" s="127"/>
    </row>
    <row r="73" spans="1:7">
      <c r="A73" s="297"/>
      <c r="B73" s="135" t="s">
        <v>110</v>
      </c>
      <c r="C73" s="136">
        <v>106</v>
      </c>
      <c r="D73" s="148">
        <v>27.604166666666668</v>
      </c>
      <c r="E73" s="148">
        <v>27.604166666666668</v>
      </c>
      <c r="F73" s="149">
        <v>40.625</v>
      </c>
      <c r="G73" s="127"/>
    </row>
    <row r="74" spans="1:7">
      <c r="A74" s="297"/>
      <c r="B74" s="135" t="s">
        <v>111</v>
      </c>
      <c r="C74" s="136">
        <v>123</v>
      </c>
      <c r="D74" s="148">
        <v>32.03125</v>
      </c>
      <c r="E74" s="148">
        <v>32.03125</v>
      </c>
      <c r="F74" s="149">
        <v>72.65625</v>
      </c>
      <c r="G74" s="127"/>
    </row>
    <row r="75" spans="1:7">
      <c r="A75" s="297"/>
      <c r="B75" s="135" t="s">
        <v>112</v>
      </c>
      <c r="C75" s="136">
        <v>53</v>
      </c>
      <c r="D75" s="148">
        <v>13.802083333333334</v>
      </c>
      <c r="E75" s="148">
        <v>13.802083333333334</v>
      </c>
      <c r="F75" s="149">
        <v>86.458333333333329</v>
      </c>
      <c r="G75" s="127"/>
    </row>
    <row r="76" spans="1:7">
      <c r="A76" s="297"/>
      <c r="B76" s="135" t="s">
        <v>113</v>
      </c>
      <c r="C76" s="136">
        <v>52</v>
      </c>
      <c r="D76" s="148">
        <v>13.541666666666666</v>
      </c>
      <c r="E76" s="148">
        <v>13.541666666666666</v>
      </c>
      <c r="F76" s="149">
        <v>100</v>
      </c>
      <c r="G76" s="127"/>
    </row>
    <row r="77" spans="1:7">
      <c r="A77" s="298"/>
      <c r="B77" s="150" t="s">
        <v>4</v>
      </c>
      <c r="C77" s="151">
        <v>384</v>
      </c>
      <c r="D77" s="152">
        <v>100</v>
      </c>
      <c r="E77" s="152">
        <v>100</v>
      </c>
      <c r="F77" s="153"/>
      <c r="G77" s="127"/>
    </row>
    <row r="78" spans="1:7">
      <c r="A78" s="127"/>
      <c r="B78" s="127"/>
      <c r="C78" s="127"/>
      <c r="D78" s="127"/>
      <c r="E78" s="127"/>
      <c r="F78" s="127"/>
      <c r="G78" s="127"/>
    </row>
    <row r="79" spans="1:7" ht="15">
      <c r="A79" s="294" t="s">
        <v>44</v>
      </c>
      <c r="B79" s="294"/>
      <c r="C79" s="294"/>
      <c r="D79" s="294"/>
      <c r="E79" s="294"/>
      <c r="F79" s="294"/>
      <c r="G79" s="127"/>
    </row>
    <row r="80" spans="1:7" ht="24">
      <c r="A80" s="295" t="s">
        <v>11</v>
      </c>
      <c r="B80" s="295"/>
      <c r="C80" s="128" t="s">
        <v>92</v>
      </c>
      <c r="D80" s="129" t="s">
        <v>93</v>
      </c>
      <c r="E80" s="129" t="s">
        <v>94</v>
      </c>
      <c r="F80" s="130" t="s">
        <v>95</v>
      </c>
      <c r="G80" s="127"/>
    </row>
    <row r="81" spans="1:7" ht="24">
      <c r="A81" s="296" t="s">
        <v>10</v>
      </c>
      <c r="B81" s="131" t="s">
        <v>109</v>
      </c>
      <c r="C81" s="132">
        <v>83</v>
      </c>
      <c r="D81" s="146">
        <v>21.614583333333332</v>
      </c>
      <c r="E81" s="146">
        <v>21.614583333333332</v>
      </c>
      <c r="F81" s="147">
        <v>21.614583333333332</v>
      </c>
      <c r="G81" s="127"/>
    </row>
    <row r="82" spans="1:7">
      <c r="A82" s="297"/>
      <c r="B82" s="135" t="s">
        <v>110</v>
      </c>
      <c r="C82" s="136">
        <v>121</v>
      </c>
      <c r="D82" s="148">
        <v>31.510416666666668</v>
      </c>
      <c r="E82" s="148">
        <v>31.510416666666668</v>
      </c>
      <c r="F82" s="149">
        <v>53.125</v>
      </c>
      <c r="G82" s="127"/>
    </row>
    <row r="83" spans="1:7">
      <c r="A83" s="297"/>
      <c r="B83" s="135" t="s">
        <v>111</v>
      </c>
      <c r="C83" s="136">
        <v>93</v>
      </c>
      <c r="D83" s="148">
        <v>24.21875</v>
      </c>
      <c r="E83" s="148">
        <v>24.21875</v>
      </c>
      <c r="F83" s="149">
        <v>77.34375</v>
      </c>
      <c r="G83" s="127"/>
    </row>
    <row r="84" spans="1:7">
      <c r="A84" s="297"/>
      <c r="B84" s="135" t="s">
        <v>112</v>
      </c>
      <c r="C84" s="136">
        <v>49</v>
      </c>
      <c r="D84" s="148">
        <v>12.760416666666666</v>
      </c>
      <c r="E84" s="148">
        <v>12.760416666666666</v>
      </c>
      <c r="F84" s="149">
        <v>90.104166666666671</v>
      </c>
      <c r="G84" s="127"/>
    </row>
    <row r="85" spans="1:7">
      <c r="A85" s="297"/>
      <c r="B85" s="135" t="s">
        <v>113</v>
      </c>
      <c r="C85" s="136">
        <v>38</v>
      </c>
      <c r="D85" s="148">
        <v>9.8958333333333339</v>
      </c>
      <c r="E85" s="148">
        <v>9.8958333333333339</v>
      </c>
      <c r="F85" s="149">
        <v>100</v>
      </c>
      <c r="G85" s="127"/>
    </row>
    <row r="86" spans="1:7">
      <c r="A86" s="298"/>
      <c r="B86" s="150" t="s">
        <v>4</v>
      </c>
      <c r="C86" s="151">
        <v>384</v>
      </c>
      <c r="D86" s="152">
        <v>100</v>
      </c>
      <c r="E86" s="152">
        <v>100</v>
      </c>
      <c r="F86" s="153"/>
      <c r="G86" s="127"/>
    </row>
    <row r="87" spans="1:7">
      <c r="A87" s="127"/>
      <c r="B87" s="127"/>
      <c r="C87" s="127"/>
      <c r="D87" s="127"/>
      <c r="E87" s="127"/>
      <c r="F87" s="127"/>
      <c r="G87" s="127"/>
    </row>
    <row r="88" spans="1:7" ht="15">
      <c r="A88" s="294" t="s">
        <v>45</v>
      </c>
      <c r="B88" s="294"/>
      <c r="C88" s="294"/>
      <c r="D88" s="294"/>
      <c r="E88" s="294"/>
      <c r="F88" s="294"/>
      <c r="G88" s="127"/>
    </row>
    <row r="89" spans="1:7" ht="24">
      <c r="A89" s="295" t="s">
        <v>11</v>
      </c>
      <c r="B89" s="295"/>
      <c r="C89" s="128" t="s">
        <v>92</v>
      </c>
      <c r="D89" s="129" t="s">
        <v>93</v>
      </c>
      <c r="E89" s="129" t="s">
        <v>94</v>
      </c>
      <c r="F89" s="130" t="s">
        <v>95</v>
      </c>
      <c r="G89" s="127"/>
    </row>
    <row r="90" spans="1:7" ht="24">
      <c r="A90" s="296" t="s">
        <v>10</v>
      </c>
      <c r="B90" s="131" t="s">
        <v>109</v>
      </c>
      <c r="C90" s="132">
        <v>86</v>
      </c>
      <c r="D90" s="146">
        <v>22.395833333333332</v>
      </c>
      <c r="E90" s="146">
        <v>22.395833333333332</v>
      </c>
      <c r="F90" s="147">
        <v>22.395833333333332</v>
      </c>
      <c r="G90" s="127"/>
    </row>
    <row r="91" spans="1:7">
      <c r="A91" s="297"/>
      <c r="B91" s="135" t="s">
        <v>110</v>
      </c>
      <c r="C91" s="136">
        <v>125</v>
      </c>
      <c r="D91" s="148">
        <v>32.552083333333336</v>
      </c>
      <c r="E91" s="148">
        <v>32.552083333333336</v>
      </c>
      <c r="F91" s="149">
        <v>54.947916666666664</v>
      </c>
      <c r="G91" s="127"/>
    </row>
    <row r="92" spans="1:7">
      <c r="A92" s="297"/>
      <c r="B92" s="135" t="s">
        <v>111</v>
      </c>
      <c r="C92" s="136">
        <v>91</v>
      </c>
      <c r="D92" s="148">
        <v>23.697916666666668</v>
      </c>
      <c r="E92" s="148">
        <v>23.697916666666668</v>
      </c>
      <c r="F92" s="149">
        <v>78.645833333333329</v>
      </c>
      <c r="G92" s="127"/>
    </row>
    <row r="93" spans="1:7">
      <c r="A93" s="297"/>
      <c r="B93" s="135" t="s">
        <v>112</v>
      </c>
      <c r="C93" s="136">
        <v>45</v>
      </c>
      <c r="D93" s="148">
        <v>11.71875</v>
      </c>
      <c r="E93" s="148">
        <v>11.71875</v>
      </c>
      <c r="F93" s="149">
        <v>90.364583333333329</v>
      </c>
      <c r="G93" s="127"/>
    </row>
    <row r="94" spans="1:7">
      <c r="A94" s="297"/>
      <c r="B94" s="135" t="s">
        <v>113</v>
      </c>
      <c r="C94" s="136">
        <v>37</v>
      </c>
      <c r="D94" s="148">
        <v>9.6354166666666661</v>
      </c>
      <c r="E94" s="148">
        <v>9.6354166666666661</v>
      </c>
      <c r="F94" s="149">
        <v>100</v>
      </c>
      <c r="G94" s="127"/>
    </row>
    <row r="95" spans="1:7">
      <c r="A95" s="298"/>
      <c r="B95" s="150" t="s">
        <v>4</v>
      </c>
      <c r="C95" s="151">
        <v>384</v>
      </c>
      <c r="D95" s="152">
        <v>100</v>
      </c>
      <c r="E95" s="152">
        <v>100</v>
      </c>
      <c r="F95" s="153"/>
      <c r="G95" s="127"/>
    </row>
    <row r="96" spans="1:7">
      <c r="A96" s="127"/>
      <c r="B96" s="127"/>
      <c r="C96" s="127"/>
      <c r="D96" s="127"/>
      <c r="E96" s="127"/>
      <c r="F96" s="127"/>
      <c r="G96" s="127"/>
    </row>
    <row r="97" spans="1:7" ht="15">
      <c r="A97" s="294" t="s">
        <v>46</v>
      </c>
      <c r="B97" s="294"/>
      <c r="C97" s="294"/>
      <c r="D97" s="294"/>
      <c r="E97" s="294"/>
      <c r="F97" s="294"/>
      <c r="G97" s="127"/>
    </row>
    <row r="98" spans="1:7" ht="24">
      <c r="A98" s="295" t="s">
        <v>11</v>
      </c>
      <c r="B98" s="295"/>
      <c r="C98" s="128" t="s">
        <v>92</v>
      </c>
      <c r="D98" s="129" t="s">
        <v>93</v>
      </c>
      <c r="E98" s="129" t="s">
        <v>94</v>
      </c>
      <c r="F98" s="130" t="s">
        <v>95</v>
      </c>
      <c r="G98" s="127"/>
    </row>
    <row r="99" spans="1:7" ht="24">
      <c r="A99" s="296" t="s">
        <v>10</v>
      </c>
      <c r="B99" s="131" t="s">
        <v>109</v>
      </c>
      <c r="C99" s="132">
        <v>49</v>
      </c>
      <c r="D99" s="146">
        <v>12.760416666666666</v>
      </c>
      <c r="E99" s="146">
        <v>12.760416666666666</v>
      </c>
      <c r="F99" s="147">
        <v>12.760416666666666</v>
      </c>
      <c r="G99" s="127"/>
    </row>
    <row r="100" spans="1:7">
      <c r="A100" s="297"/>
      <c r="B100" s="135" t="s">
        <v>110</v>
      </c>
      <c r="C100" s="136">
        <v>97</v>
      </c>
      <c r="D100" s="148">
        <v>25.260416666666668</v>
      </c>
      <c r="E100" s="148">
        <v>25.260416666666668</v>
      </c>
      <c r="F100" s="149">
        <v>38.020833333333336</v>
      </c>
      <c r="G100" s="127"/>
    </row>
    <row r="101" spans="1:7">
      <c r="A101" s="297"/>
      <c r="B101" s="135" t="s">
        <v>111</v>
      </c>
      <c r="C101" s="136">
        <v>145</v>
      </c>
      <c r="D101" s="148">
        <v>37.760416666666664</v>
      </c>
      <c r="E101" s="148">
        <v>37.760416666666664</v>
      </c>
      <c r="F101" s="149">
        <v>75.78125</v>
      </c>
      <c r="G101" s="127"/>
    </row>
    <row r="102" spans="1:7">
      <c r="A102" s="297"/>
      <c r="B102" s="135" t="s">
        <v>112</v>
      </c>
      <c r="C102" s="136">
        <v>53</v>
      </c>
      <c r="D102" s="148">
        <v>13.802083333333334</v>
      </c>
      <c r="E102" s="148">
        <v>13.802083333333334</v>
      </c>
      <c r="F102" s="149">
        <v>89.583333333333329</v>
      </c>
      <c r="G102" s="127"/>
    </row>
    <row r="103" spans="1:7">
      <c r="A103" s="297"/>
      <c r="B103" s="135" t="s">
        <v>113</v>
      </c>
      <c r="C103" s="136">
        <v>40</v>
      </c>
      <c r="D103" s="148">
        <v>10.416666666666666</v>
      </c>
      <c r="E103" s="148">
        <v>10.416666666666666</v>
      </c>
      <c r="F103" s="149">
        <v>100</v>
      </c>
      <c r="G103" s="127"/>
    </row>
    <row r="104" spans="1:7">
      <c r="A104" s="298"/>
      <c r="B104" s="150" t="s">
        <v>4</v>
      </c>
      <c r="C104" s="151">
        <v>384</v>
      </c>
      <c r="D104" s="152">
        <v>100</v>
      </c>
      <c r="E104" s="152">
        <v>100</v>
      </c>
      <c r="F104" s="153"/>
      <c r="G104" s="127"/>
    </row>
    <row r="105" spans="1:7">
      <c r="A105" s="127"/>
      <c r="B105" s="127"/>
      <c r="C105" s="127"/>
      <c r="D105" s="127"/>
      <c r="E105" s="127"/>
      <c r="F105" s="127"/>
      <c r="G105" s="127"/>
    </row>
    <row r="106" spans="1:7" ht="15">
      <c r="A106" s="294" t="s">
        <v>47</v>
      </c>
      <c r="B106" s="294"/>
      <c r="C106" s="294"/>
      <c r="D106" s="294"/>
      <c r="E106" s="294"/>
      <c r="F106" s="294"/>
      <c r="G106" s="127"/>
    </row>
    <row r="107" spans="1:7" ht="24">
      <c r="A107" s="295" t="s">
        <v>11</v>
      </c>
      <c r="B107" s="295"/>
      <c r="C107" s="128" t="s">
        <v>92</v>
      </c>
      <c r="D107" s="129" t="s">
        <v>93</v>
      </c>
      <c r="E107" s="129" t="s">
        <v>94</v>
      </c>
      <c r="F107" s="130" t="s">
        <v>95</v>
      </c>
      <c r="G107" s="127"/>
    </row>
    <row r="108" spans="1:7" ht="24">
      <c r="A108" s="296" t="s">
        <v>10</v>
      </c>
      <c r="B108" s="131" t="s">
        <v>109</v>
      </c>
      <c r="C108" s="132">
        <v>93</v>
      </c>
      <c r="D108" s="146">
        <v>24.21875</v>
      </c>
      <c r="E108" s="146">
        <v>24.21875</v>
      </c>
      <c r="F108" s="147">
        <v>24.21875</v>
      </c>
      <c r="G108" s="127"/>
    </row>
    <row r="109" spans="1:7">
      <c r="A109" s="297"/>
      <c r="B109" s="135" t="s">
        <v>110</v>
      </c>
      <c r="C109" s="136">
        <v>128</v>
      </c>
      <c r="D109" s="148">
        <v>33.333333333333336</v>
      </c>
      <c r="E109" s="148">
        <v>33.333333333333336</v>
      </c>
      <c r="F109" s="149">
        <v>57.552083333333336</v>
      </c>
      <c r="G109" s="127"/>
    </row>
    <row r="110" spans="1:7">
      <c r="A110" s="297"/>
      <c r="B110" s="135" t="s">
        <v>111</v>
      </c>
      <c r="C110" s="136">
        <v>87</v>
      </c>
      <c r="D110" s="148">
        <v>22.65625</v>
      </c>
      <c r="E110" s="148">
        <v>22.65625</v>
      </c>
      <c r="F110" s="149">
        <v>80.208333333333329</v>
      </c>
      <c r="G110" s="127"/>
    </row>
    <row r="111" spans="1:7">
      <c r="A111" s="297"/>
      <c r="B111" s="135" t="s">
        <v>112</v>
      </c>
      <c r="C111" s="136">
        <v>46</v>
      </c>
      <c r="D111" s="148">
        <v>11.979166666666666</v>
      </c>
      <c r="E111" s="148">
        <v>11.979166666666666</v>
      </c>
      <c r="F111" s="149">
        <v>92.1875</v>
      </c>
      <c r="G111" s="127"/>
    </row>
    <row r="112" spans="1:7">
      <c r="A112" s="297"/>
      <c r="B112" s="135" t="s">
        <v>113</v>
      </c>
      <c r="C112" s="136">
        <v>30</v>
      </c>
      <c r="D112" s="148">
        <v>7.8125</v>
      </c>
      <c r="E112" s="148">
        <v>7.8125</v>
      </c>
      <c r="F112" s="149">
        <v>100</v>
      </c>
      <c r="G112" s="127"/>
    </row>
    <row r="113" spans="1:13">
      <c r="A113" s="298"/>
      <c r="B113" s="150" t="s">
        <v>4</v>
      </c>
      <c r="C113" s="151">
        <v>384</v>
      </c>
      <c r="D113" s="152">
        <v>100</v>
      </c>
      <c r="E113" s="152">
        <v>100</v>
      </c>
      <c r="F113" s="153"/>
      <c r="G113" s="127"/>
    </row>
    <row r="114" spans="1:13">
      <c r="A114" s="127"/>
      <c r="B114" s="127"/>
      <c r="C114" s="127"/>
      <c r="D114" s="127"/>
      <c r="E114" s="127"/>
      <c r="F114" s="127"/>
      <c r="G114" s="127"/>
    </row>
    <row r="115" spans="1:13" ht="15">
      <c r="A115" s="294" t="s">
        <v>48</v>
      </c>
      <c r="B115" s="294"/>
      <c r="C115" s="294"/>
      <c r="D115" s="294"/>
      <c r="E115" s="294"/>
      <c r="F115" s="294"/>
      <c r="G115" s="127"/>
    </row>
    <row r="116" spans="1:13" ht="24">
      <c r="A116" s="295" t="s">
        <v>11</v>
      </c>
      <c r="B116" s="295"/>
      <c r="C116" s="128" t="s">
        <v>92</v>
      </c>
      <c r="D116" s="129" t="s">
        <v>93</v>
      </c>
      <c r="E116" s="129" t="s">
        <v>94</v>
      </c>
      <c r="F116" s="130" t="s">
        <v>95</v>
      </c>
      <c r="G116" s="127"/>
    </row>
    <row r="117" spans="1:13" ht="24">
      <c r="A117" s="296" t="s">
        <v>10</v>
      </c>
      <c r="B117" s="131" t="s">
        <v>109</v>
      </c>
      <c r="C117" s="132">
        <v>99</v>
      </c>
      <c r="D117" s="146">
        <v>25.78125</v>
      </c>
      <c r="E117" s="146">
        <v>25.78125</v>
      </c>
      <c r="F117" s="147">
        <v>25.78125</v>
      </c>
      <c r="G117" s="127"/>
      <c r="I117" s="132">
        <v>99</v>
      </c>
      <c r="J117" s="136">
        <v>123</v>
      </c>
      <c r="K117" s="136">
        <v>90</v>
      </c>
      <c r="L117" s="136">
        <v>43</v>
      </c>
      <c r="M117" s="136">
        <v>29</v>
      </c>
    </row>
    <row r="118" spans="1:13">
      <c r="A118" s="297"/>
      <c r="B118" s="135" t="s">
        <v>110</v>
      </c>
      <c r="C118" s="136">
        <v>123</v>
      </c>
      <c r="D118" s="148">
        <v>32.03125</v>
      </c>
      <c r="E118" s="148">
        <v>32.03125</v>
      </c>
      <c r="F118" s="149">
        <v>57.8125</v>
      </c>
      <c r="G118" s="127"/>
    </row>
    <row r="119" spans="1:13">
      <c r="A119" s="297"/>
      <c r="B119" s="135" t="s">
        <v>111</v>
      </c>
      <c r="C119" s="136">
        <v>90</v>
      </c>
      <c r="D119" s="148">
        <v>23.4375</v>
      </c>
      <c r="E119" s="148">
        <v>23.4375</v>
      </c>
      <c r="F119" s="149">
        <v>81.25</v>
      </c>
      <c r="G119" s="127"/>
    </row>
    <row r="120" spans="1:13">
      <c r="A120" s="297"/>
      <c r="B120" s="135" t="s">
        <v>112</v>
      </c>
      <c r="C120" s="136">
        <v>43</v>
      </c>
      <c r="D120" s="148">
        <v>11.197916666666666</v>
      </c>
      <c r="E120" s="148">
        <v>11.197916666666666</v>
      </c>
      <c r="F120" s="149">
        <v>92.447916666666671</v>
      </c>
      <c r="G120" s="127"/>
    </row>
    <row r="121" spans="1:13">
      <c r="A121" s="297"/>
      <c r="B121" s="135" t="s">
        <v>113</v>
      </c>
      <c r="C121" s="136">
        <v>29</v>
      </c>
      <c r="D121" s="148">
        <v>7.552083333333333</v>
      </c>
      <c r="E121" s="148">
        <v>7.552083333333333</v>
      </c>
      <c r="F121" s="149">
        <v>100</v>
      </c>
      <c r="G121" s="127"/>
    </row>
    <row r="122" spans="1:13">
      <c r="A122" s="298"/>
      <c r="B122" s="150" t="s">
        <v>4</v>
      </c>
      <c r="C122" s="151">
        <v>384</v>
      </c>
      <c r="D122" s="152">
        <v>100</v>
      </c>
      <c r="E122" s="152">
        <v>100</v>
      </c>
      <c r="F122" s="153"/>
      <c r="G122" s="127"/>
    </row>
    <row r="123" spans="1:13">
      <c r="A123" s="127"/>
      <c r="B123" s="127"/>
      <c r="C123" s="127"/>
      <c r="D123" s="127"/>
      <c r="E123" s="127"/>
      <c r="F123" s="127"/>
      <c r="G123" s="127"/>
    </row>
    <row r="124" spans="1:13" ht="15">
      <c r="A124" s="294" t="s">
        <v>49</v>
      </c>
      <c r="B124" s="294"/>
      <c r="C124" s="294"/>
      <c r="D124" s="294"/>
      <c r="E124" s="294"/>
      <c r="F124" s="294"/>
      <c r="G124" s="127"/>
    </row>
    <row r="125" spans="1:13" ht="24">
      <c r="A125" s="295" t="s">
        <v>11</v>
      </c>
      <c r="B125" s="295"/>
      <c r="C125" s="128" t="s">
        <v>92</v>
      </c>
      <c r="D125" s="129" t="s">
        <v>93</v>
      </c>
      <c r="E125" s="129" t="s">
        <v>94</v>
      </c>
      <c r="F125" s="130" t="s">
        <v>95</v>
      </c>
      <c r="G125" s="127"/>
    </row>
    <row r="126" spans="1:13" ht="24">
      <c r="A126" s="296" t="s">
        <v>10</v>
      </c>
      <c r="B126" s="131" t="s">
        <v>109</v>
      </c>
      <c r="C126" s="132">
        <v>100</v>
      </c>
      <c r="D126" s="146">
        <v>26.041666666666668</v>
      </c>
      <c r="E126" s="146">
        <v>26.041666666666668</v>
      </c>
      <c r="F126" s="147">
        <v>26.041666666666668</v>
      </c>
      <c r="G126" s="132">
        <v>100</v>
      </c>
      <c r="H126" s="136">
        <v>121</v>
      </c>
      <c r="I126" s="136">
        <v>83</v>
      </c>
      <c r="J126" s="136">
        <v>49</v>
      </c>
      <c r="K126" s="136">
        <v>31</v>
      </c>
    </row>
    <row r="127" spans="1:13">
      <c r="A127" s="297"/>
      <c r="B127" s="135" t="s">
        <v>110</v>
      </c>
      <c r="C127" s="136">
        <v>121</v>
      </c>
      <c r="D127" s="148">
        <v>31.510416666666668</v>
      </c>
      <c r="E127" s="148">
        <v>31.510416666666668</v>
      </c>
      <c r="F127" s="149">
        <v>57.552083333333336</v>
      </c>
      <c r="G127" s="127"/>
    </row>
    <row r="128" spans="1:13">
      <c r="A128" s="297"/>
      <c r="B128" s="135" t="s">
        <v>111</v>
      </c>
      <c r="C128" s="136">
        <v>83</v>
      </c>
      <c r="D128" s="148">
        <v>21.614583333333332</v>
      </c>
      <c r="E128" s="148">
        <v>21.614583333333332</v>
      </c>
      <c r="F128" s="149">
        <v>79.166666666666671</v>
      </c>
      <c r="G128" s="127"/>
    </row>
    <row r="129" spans="1:12">
      <c r="A129" s="297"/>
      <c r="B129" s="135" t="s">
        <v>112</v>
      </c>
      <c r="C129" s="136">
        <v>49</v>
      </c>
      <c r="D129" s="148">
        <v>12.760416666666666</v>
      </c>
      <c r="E129" s="148">
        <v>12.760416666666666</v>
      </c>
      <c r="F129" s="149">
        <v>91.927083333333329</v>
      </c>
      <c r="G129" s="127"/>
    </row>
    <row r="130" spans="1:12">
      <c r="A130" s="297"/>
      <c r="B130" s="135" t="s">
        <v>113</v>
      </c>
      <c r="C130" s="136">
        <v>31</v>
      </c>
      <c r="D130" s="148">
        <v>8.0729166666666661</v>
      </c>
      <c r="E130" s="148">
        <v>8.0729166666666661</v>
      </c>
      <c r="F130" s="149">
        <v>100</v>
      </c>
      <c r="G130" s="127"/>
    </row>
    <row r="131" spans="1:12">
      <c r="A131" s="298"/>
      <c r="B131" s="150" t="s">
        <v>4</v>
      </c>
      <c r="C131" s="151">
        <v>384</v>
      </c>
      <c r="D131" s="152">
        <v>100</v>
      </c>
      <c r="E131" s="152">
        <v>100</v>
      </c>
      <c r="F131" s="153"/>
      <c r="G131" s="127"/>
    </row>
    <row r="132" spans="1:12">
      <c r="A132" s="127"/>
      <c r="B132" s="127"/>
      <c r="C132" s="127"/>
      <c r="D132" s="127"/>
      <c r="E132" s="127"/>
      <c r="F132" s="127"/>
      <c r="G132" s="127"/>
    </row>
    <row r="133" spans="1:12" ht="15">
      <c r="A133" s="294" t="s">
        <v>50</v>
      </c>
      <c r="B133" s="294"/>
      <c r="C133" s="294"/>
      <c r="D133" s="294"/>
      <c r="E133" s="294"/>
      <c r="F133" s="294"/>
      <c r="G133" s="127"/>
    </row>
    <row r="134" spans="1:12" ht="24">
      <c r="A134" s="295" t="s">
        <v>11</v>
      </c>
      <c r="B134" s="295"/>
      <c r="C134" s="128" t="s">
        <v>92</v>
      </c>
      <c r="D134" s="129" t="s">
        <v>93</v>
      </c>
      <c r="E134" s="129" t="s">
        <v>94</v>
      </c>
      <c r="F134" s="130" t="s">
        <v>95</v>
      </c>
      <c r="G134" s="127"/>
    </row>
    <row r="135" spans="1:12" ht="24">
      <c r="A135" s="296" t="s">
        <v>10</v>
      </c>
      <c r="B135" s="131" t="s">
        <v>109</v>
      </c>
      <c r="C135" s="132">
        <v>70</v>
      </c>
      <c r="D135" s="146">
        <v>18.229166666666668</v>
      </c>
      <c r="E135" s="146">
        <v>18.229166666666668</v>
      </c>
      <c r="F135" s="147">
        <v>18.229166666666668</v>
      </c>
      <c r="G135" s="127"/>
      <c r="H135" s="132">
        <v>70</v>
      </c>
      <c r="I135" s="136">
        <v>120</v>
      </c>
      <c r="J135" s="136">
        <v>117</v>
      </c>
      <c r="K135" s="136">
        <v>49</v>
      </c>
      <c r="L135" s="136">
        <v>28</v>
      </c>
    </row>
    <row r="136" spans="1:12">
      <c r="A136" s="297"/>
      <c r="B136" s="135" t="s">
        <v>110</v>
      </c>
      <c r="C136" s="136">
        <v>120</v>
      </c>
      <c r="D136" s="148">
        <v>31.25</v>
      </c>
      <c r="E136" s="148">
        <v>31.25</v>
      </c>
      <c r="F136" s="149">
        <v>49.479166666666664</v>
      </c>
      <c r="G136" s="127"/>
    </row>
    <row r="137" spans="1:12">
      <c r="A137" s="297"/>
      <c r="B137" s="135" t="s">
        <v>111</v>
      </c>
      <c r="C137" s="136">
        <v>117</v>
      </c>
      <c r="D137" s="148">
        <v>30.46875</v>
      </c>
      <c r="E137" s="148">
        <v>30.46875</v>
      </c>
      <c r="F137" s="149">
        <v>79.947916666666671</v>
      </c>
      <c r="G137" s="127"/>
    </row>
    <row r="138" spans="1:12">
      <c r="A138" s="297"/>
      <c r="B138" s="135" t="s">
        <v>112</v>
      </c>
      <c r="C138" s="136">
        <v>49</v>
      </c>
      <c r="D138" s="148">
        <v>12.760416666666666</v>
      </c>
      <c r="E138" s="148">
        <v>12.760416666666666</v>
      </c>
      <c r="F138" s="149">
        <v>92.708333333333329</v>
      </c>
      <c r="G138" s="127"/>
    </row>
    <row r="139" spans="1:12">
      <c r="A139" s="297"/>
      <c r="B139" s="135" t="s">
        <v>113</v>
      </c>
      <c r="C139" s="136">
        <v>28</v>
      </c>
      <c r="D139" s="148">
        <v>7.291666666666667</v>
      </c>
      <c r="E139" s="148">
        <v>7.291666666666667</v>
      </c>
      <c r="F139" s="149">
        <v>100</v>
      </c>
      <c r="G139" s="127"/>
    </row>
    <row r="140" spans="1:12">
      <c r="A140" s="298"/>
      <c r="B140" s="150" t="s">
        <v>4</v>
      </c>
      <c r="C140" s="151">
        <v>384</v>
      </c>
      <c r="D140" s="152">
        <v>100</v>
      </c>
      <c r="E140" s="152">
        <v>100</v>
      </c>
      <c r="F140" s="153"/>
      <c r="G140" s="127"/>
    </row>
    <row r="141" spans="1:12">
      <c r="A141" s="127"/>
      <c r="B141" s="127"/>
      <c r="C141" s="127"/>
      <c r="D141" s="127"/>
      <c r="E141" s="127"/>
      <c r="F141" s="127"/>
      <c r="G141" s="127"/>
    </row>
    <row r="142" spans="1:12" ht="15">
      <c r="A142" s="294" t="s">
        <v>51</v>
      </c>
      <c r="B142" s="294"/>
      <c r="C142" s="294"/>
      <c r="D142" s="294"/>
      <c r="E142" s="294"/>
      <c r="F142" s="294"/>
      <c r="G142" s="127"/>
    </row>
    <row r="143" spans="1:12" ht="24">
      <c r="A143" s="295" t="s">
        <v>11</v>
      </c>
      <c r="B143" s="295"/>
      <c r="C143" s="128" t="s">
        <v>92</v>
      </c>
      <c r="D143" s="129" t="s">
        <v>93</v>
      </c>
      <c r="E143" s="129" t="s">
        <v>94</v>
      </c>
      <c r="F143" s="130" t="s">
        <v>95</v>
      </c>
      <c r="G143" s="127"/>
    </row>
    <row r="144" spans="1:12" ht="24">
      <c r="A144" s="296" t="s">
        <v>10</v>
      </c>
      <c r="B144" s="131" t="s">
        <v>109</v>
      </c>
      <c r="C144" s="132">
        <v>64</v>
      </c>
      <c r="D144" s="146">
        <v>16.666666666666668</v>
      </c>
      <c r="E144" s="146">
        <v>16.666666666666668</v>
      </c>
      <c r="F144" s="147">
        <v>16.666666666666668</v>
      </c>
      <c r="G144" s="127"/>
      <c r="H144" s="132">
        <v>64</v>
      </c>
      <c r="I144" s="136">
        <v>107</v>
      </c>
      <c r="J144" s="136">
        <v>109</v>
      </c>
      <c r="K144" s="136">
        <v>60</v>
      </c>
      <c r="L144" s="136">
        <v>44</v>
      </c>
    </row>
    <row r="145" spans="1:12">
      <c r="A145" s="297"/>
      <c r="B145" s="135" t="s">
        <v>110</v>
      </c>
      <c r="C145" s="136">
        <v>107</v>
      </c>
      <c r="D145" s="148">
        <v>27.864583333333332</v>
      </c>
      <c r="E145" s="148">
        <v>27.864583333333332</v>
      </c>
      <c r="F145" s="149">
        <v>44.53125</v>
      </c>
      <c r="G145" s="127"/>
    </row>
    <row r="146" spans="1:12">
      <c r="A146" s="297"/>
      <c r="B146" s="135" t="s">
        <v>111</v>
      </c>
      <c r="C146" s="136">
        <v>109</v>
      </c>
      <c r="D146" s="148">
        <v>28.385416666666668</v>
      </c>
      <c r="E146" s="148">
        <v>28.385416666666668</v>
      </c>
      <c r="F146" s="149">
        <v>72.916666666666671</v>
      </c>
      <c r="G146" s="127"/>
    </row>
    <row r="147" spans="1:12">
      <c r="A147" s="297"/>
      <c r="B147" s="135" t="s">
        <v>112</v>
      </c>
      <c r="C147" s="136">
        <v>60</v>
      </c>
      <c r="D147" s="148">
        <v>15.625</v>
      </c>
      <c r="E147" s="148">
        <v>15.625</v>
      </c>
      <c r="F147" s="149">
        <v>88.541666666666671</v>
      </c>
      <c r="G147" s="127"/>
    </row>
    <row r="148" spans="1:12">
      <c r="A148" s="297"/>
      <c r="B148" s="135" t="s">
        <v>113</v>
      </c>
      <c r="C148" s="136">
        <v>44</v>
      </c>
      <c r="D148" s="148">
        <v>11.458333333333334</v>
      </c>
      <c r="E148" s="148">
        <v>11.458333333333334</v>
      </c>
      <c r="F148" s="149">
        <v>100</v>
      </c>
      <c r="G148" s="127"/>
    </row>
    <row r="149" spans="1:12">
      <c r="A149" s="298"/>
      <c r="B149" s="150" t="s">
        <v>4</v>
      </c>
      <c r="C149" s="151">
        <v>384</v>
      </c>
      <c r="D149" s="152">
        <v>100</v>
      </c>
      <c r="E149" s="152">
        <v>100</v>
      </c>
      <c r="F149" s="153"/>
      <c r="G149" s="127"/>
    </row>
    <row r="150" spans="1:12">
      <c r="A150" s="127"/>
      <c r="B150" s="127"/>
      <c r="C150" s="127"/>
      <c r="D150" s="127"/>
      <c r="E150" s="127"/>
      <c r="F150" s="127"/>
      <c r="G150" s="127"/>
    </row>
    <row r="151" spans="1:12" ht="15">
      <c r="A151" s="294" t="s">
        <v>52</v>
      </c>
      <c r="B151" s="294"/>
      <c r="C151" s="294"/>
      <c r="D151" s="294"/>
      <c r="E151" s="294"/>
      <c r="F151" s="294"/>
      <c r="G151" s="127"/>
    </row>
    <row r="152" spans="1:12" ht="24">
      <c r="A152" s="295" t="s">
        <v>11</v>
      </c>
      <c r="B152" s="295"/>
      <c r="C152" s="128" t="s">
        <v>92</v>
      </c>
      <c r="D152" s="129" t="s">
        <v>93</v>
      </c>
      <c r="E152" s="129" t="s">
        <v>94</v>
      </c>
      <c r="F152" s="130" t="s">
        <v>95</v>
      </c>
      <c r="G152" s="127"/>
    </row>
    <row r="153" spans="1:12" ht="24">
      <c r="A153" s="296" t="s">
        <v>10</v>
      </c>
      <c r="B153" s="131" t="s">
        <v>109</v>
      </c>
      <c r="C153" s="132">
        <v>121</v>
      </c>
      <c r="D153" s="146">
        <v>31.510416666666668</v>
      </c>
      <c r="E153" s="146">
        <v>31.510416666666668</v>
      </c>
      <c r="F153" s="147">
        <v>31.510416666666668</v>
      </c>
      <c r="G153" s="127"/>
      <c r="H153" s="132">
        <v>121</v>
      </c>
      <c r="I153" s="136">
        <v>101</v>
      </c>
      <c r="J153" s="136">
        <v>90</v>
      </c>
      <c r="K153" s="136">
        <v>38</v>
      </c>
      <c r="L153" s="136">
        <v>34</v>
      </c>
    </row>
    <row r="154" spans="1:12">
      <c r="A154" s="297"/>
      <c r="B154" s="135" t="s">
        <v>110</v>
      </c>
      <c r="C154" s="136">
        <v>101</v>
      </c>
      <c r="D154" s="148">
        <v>26.302083333333332</v>
      </c>
      <c r="E154" s="148">
        <v>26.302083333333332</v>
      </c>
      <c r="F154" s="149">
        <v>57.8125</v>
      </c>
      <c r="G154" s="127"/>
    </row>
    <row r="155" spans="1:12">
      <c r="A155" s="297"/>
      <c r="B155" s="135" t="s">
        <v>111</v>
      </c>
      <c r="C155" s="136">
        <v>90</v>
      </c>
      <c r="D155" s="148">
        <v>23.4375</v>
      </c>
      <c r="E155" s="148">
        <v>23.4375</v>
      </c>
      <c r="F155" s="149">
        <v>81.25</v>
      </c>
      <c r="G155" s="127"/>
    </row>
    <row r="156" spans="1:12">
      <c r="A156" s="297"/>
      <c r="B156" s="135" t="s">
        <v>112</v>
      </c>
      <c r="C156" s="136">
        <v>38</v>
      </c>
      <c r="D156" s="148">
        <v>9.8958333333333339</v>
      </c>
      <c r="E156" s="148">
        <v>9.8958333333333339</v>
      </c>
      <c r="F156" s="149">
        <v>91.145833333333329</v>
      </c>
      <c r="G156" s="127"/>
    </row>
    <row r="157" spans="1:12">
      <c r="A157" s="297"/>
      <c r="B157" s="135" t="s">
        <v>113</v>
      </c>
      <c r="C157" s="136">
        <v>34</v>
      </c>
      <c r="D157" s="148">
        <v>8.8541666666666661</v>
      </c>
      <c r="E157" s="148">
        <v>8.8541666666666661</v>
      </c>
      <c r="F157" s="149">
        <v>100</v>
      </c>
      <c r="G157" s="127"/>
    </row>
    <row r="158" spans="1:12">
      <c r="A158" s="298"/>
      <c r="B158" s="150" t="s">
        <v>4</v>
      </c>
      <c r="C158" s="151">
        <v>384</v>
      </c>
      <c r="D158" s="152">
        <v>100</v>
      </c>
      <c r="E158" s="152">
        <v>100</v>
      </c>
      <c r="F158" s="153"/>
      <c r="G158" s="127"/>
    </row>
    <row r="159" spans="1:12">
      <c r="A159" s="127"/>
      <c r="B159" s="127"/>
      <c r="C159" s="127"/>
      <c r="D159" s="127"/>
      <c r="E159" s="127"/>
      <c r="F159" s="127"/>
      <c r="G159" s="127"/>
    </row>
    <row r="160" spans="1:12" ht="15">
      <c r="A160" s="294" t="s">
        <v>53</v>
      </c>
      <c r="B160" s="294"/>
      <c r="C160" s="294"/>
      <c r="D160" s="294"/>
      <c r="E160" s="294"/>
      <c r="F160" s="294"/>
      <c r="G160" s="127"/>
    </row>
    <row r="161" spans="1:12" ht="24">
      <c r="A161" s="295" t="s">
        <v>11</v>
      </c>
      <c r="B161" s="295"/>
      <c r="C161" s="128" t="s">
        <v>92</v>
      </c>
      <c r="D161" s="129" t="s">
        <v>93</v>
      </c>
      <c r="E161" s="129" t="s">
        <v>94</v>
      </c>
      <c r="F161" s="130" t="s">
        <v>95</v>
      </c>
      <c r="G161" s="127"/>
    </row>
    <row r="162" spans="1:12" ht="24">
      <c r="A162" s="296" t="s">
        <v>10</v>
      </c>
      <c r="B162" s="131" t="s">
        <v>109</v>
      </c>
      <c r="C162" s="132">
        <v>125</v>
      </c>
      <c r="D162" s="146">
        <v>32.552083333333336</v>
      </c>
      <c r="E162" s="146">
        <v>32.552083333333336</v>
      </c>
      <c r="F162" s="147">
        <v>32.552083333333336</v>
      </c>
      <c r="G162" s="127"/>
      <c r="H162" s="132">
        <v>125</v>
      </c>
      <c r="I162" s="136">
        <v>115</v>
      </c>
      <c r="J162" s="136">
        <v>79</v>
      </c>
      <c r="K162" s="136">
        <v>33</v>
      </c>
      <c r="L162" s="136">
        <v>32</v>
      </c>
    </row>
    <row r="163" spans="1:12">
      <c r="A163" s="297"/>
      <c r="B163" s="135" t="s">
        <v>110</v>
      </c>
      <c r="C163" s="136">
        <v>115</v>
      </c>
      <c r="D163" s="148">
        <v>29.947916666666668</v>
      </c>
      <c r="E163" s="148">
        <v>29.947916666666668</v>
      </c>
      <c r="F163" s="149">
        <v>62.5</v>
      </c>
      <c r="G163" s="127"/>
    </row>
    <row r="164" spans="1:12">
      <c r="A164" s="297"/>
      <c r="B164" s="135" t="s">
        <v>111</v>
      </c>
      <c r="C164" s="136">
        <v>79</v>
      </c>
      <c r="D164" s="148">
        <v>20.572916666666668</v>
      </c>
      <c r="E164" s="148">
        <v>20.572916666666668</v>
      </c>
      <c r="F164" s="149">
        <v>83.072916666666671</v>
      </c>
      <c r="G164" s="127"/>
    </row>
    <row r="165" spans="1:12">
      <c r="A165" s="297"/>
      <c r="B165" s="135" t="s">
        <v>112</v>
      </c>
      <c r="C165" s="136">
        <v>33</v>
      </c>
      <c r="D165" s="148">
        <v>8.59375</v>
      </c>
      <c r="E165" s="148">
        <v>8.59375</v>
      </c>
      <c r="F165" s="149">
        <v>91.666666666666671</v>
      </c>
      <c r="G165" s="127"/>
    </row>
    <row r="166" spans="1:12">
      <c r="A166" s="297"/>
      <c r="B166" s="135" t="s">
        <v>113</v>
      </c>
      <c r="C166" s="136">
        <v>32</v>
      </c>
      <c r="D166" s="148">
        <v>8.3333333333333339</v>
      </c>
      <c r="E166" s="148">
        <v>8.3333333333333339</v>
      </c>
      <c r="F166" s="149">
        <v>100</v>
      </c>
      <c r="G166" s="127"/>
    </row>
    <row r="167" spans="1:12">
      <c r="A167" s="298"/>
      <c r="B167" s="150" t="s">
        <v>4</v>
      </c>
      <c r="C167" s="151">
        <v>384</v>
      </c>
      <c r="D167" s="152">
        <v>100</v>
      </c>
      <c r="E167" s="152">
        <v>100</v>
      </c>
      <c r="F167" s="153"/>
      <c r="G167" s="127"/>
    </row>
    <row r="168" spans="1:12">
      <c r="A168" s="127"/>
      <c r="B168" s="127"/>
      <c r="C168" s="127"/>
      <c r="D168" s="127"/>
      <c r="E168" s="127"/>
      <c r="F168" s="127"/>
      <c r="G168" s="127"/>
    </row>
    <row r="169" spans="1:12" ht="15">
      <c r="A169" s="294" t="s">
        <v>54</v>
      </c>
      <c r="B169" s="294"/>
      <c r="C169" s="294"/>
      <c r="D169" s="294"/>
      <c r="E169" s="294"/>
      <c r="F169" s="294"/>
      <c r="G169" s="127"/>
    </row>
    <row r="170" spans="1:12" ht="24">
      <c r="A170" s="295" t="s">
        <v>11</v>
      </c>
      <c r="B170" s="295"/>
      <c r="C170" s="128" t="s">
        <v>92</v>
      </c>
      <c r="D170" s="129" t="s">
        <v>93</v>
      </c>
      <c r="E170" s="129" t="s">
        <v>94</v>
      </c>
      <c r="F170" s="130" t="s">
        <v>95</v>
      </c>
      <c r="G170" s="127"/>
    </row>
    <row r="171" spans="1:12" ht="24">
      <c r="A171" s="296" t="s">
        <v>10</v>
      </c>
      <c r="B171" s="131" t="s">
        <v>109</v>
      </c>
      <c r="C171" s="132">
        <v>78</v>
      </c>
      <c r="D171" s="146">
        <v>20.3125</v>
      </c>
      <c r="E171" s="146">
        <v>20.3125</v>
      </c>
      <c r="F171" s="147">
        <v>20.3125</v>
      </c>
      <c r="G171" s="127"/>
      <c r="H171" s="132">
        <v>78</v>
      </c>
      <c r="I171" s="136">
        <v>127</v>
      </c>
      <c r="J171" s="136">
        <v>113</v>
      </c>
      <c r="K171" s="136">
        <v>39</v>
      </c>
      <c r="L171" s="136">
        <v>27</v>
      </c>
    </row>
    <row r="172" spans="1:12">
      <c r="A172" s="297"/>
      <c r="B172" s="135" t="s">
        <v>110</v>
      </c>
      <c r="C172" s="136">
        <v>127</v>
      </c>
      <c r="D172" s="148">
        <v>33.072916666666664</v>
      </c>
      <c r="E172" s="148">
        <v>33.072916666666664</v>
      </c>
      <c r="F172" s="149">
        <v>53.385416666666664</v>
      </c>
      <c r="G172" s="127"/>
    </row>
    <row r="173" spans="1:12">
      <c r="A173" s="297"/>
      <c r="B173" s="135" t="s">
        <v>111</v>
      </c>
      <c r="C173" s="136">
        <v>113</v>
      </c>
      <c r="D173" s="148">
        <v>29.427083333333332</v>
      </c>
      <c r="E173" s="148">
        <v>29.427083333333332</v>
      </c>
      <c r="F173" s="149">
        <v>82.8125</v>
      </c>
      <c r="G173" s="127"/>
    </row>
    <row r="174" spans="1:12">
      <c r="A174" s="297"/>
      <c r="B174" s="135" t="s">
        <v>112</v>
      </c>
      <c r="C174" s="136">
        <v>39</v>
      </c>
      <c r="D174" s="148">
        <v>10.15625</v>
      </c>
      <c r="E174" s="148">
        <v>10.15625</v>
      </c>
      <c r="F174" s="149">
        <v>92.96875</v>
      </c>
      <c r="G174" s="127"/>
    </row>
    <row r="175" spans="1:12">
      <c r="A175" s="297"/>
      <c r="B175" s="135" t="s">
        <v>113</v>
      </c>
      <c r="C175" s="136">
        <v>27</v>
      </c>
      <c r="D175" s="148">
        <v>7.03125</v>
      </c>
      <c r="E175" s="148">
        <v>7.03125</v>
      </c>
      <c r="F175" s="149">
        <v>100</v>
      </c>
      <c r="G175" s="127"/>
    </row>
    <row r="176" spans="1:12">
      <c r="A176" s="298"/>
      <c r="B176" s="150" t="s">
        <v>4</v>
      </c>
      <c r="C176" s="151">
        <v>384</v>
      </c>
      <c r="D176" s="152">
        <v>100</v>
      </c>
      <c r="E176" s="152">
        <v>100</v>
      </c>
      <c r="F176" s="153"/>
      <c r="G176" s="127"/>
    </row>
    <row r="177" spans="1:12">
      <c r="A177" s="127"/>
      <c r="B177" s="127"/>
      <c r="C177" s="127"/>
      <c r="D177" s="127"/>
      <c r="E177" s="127"/>
      <c r="F177" s="127"/>
      <c r="G177" s="127"/>
    </row>
    <row r="178" spans="1:12" ht="15">
      <c r="A178" s="294" t="s">
        <v>55</v>
      </c>
      <c r="B178" s="294"/>
      <c r="C178" s="294"/>
      <c r="D178" s="294"/>
      <c r="E178" s="294"/>
      <c r="F178" s="294"/>
      <c r="G178" s="127"/>
    </row>
    <row r="179" spans="1:12" ht="24">
      <c r="A179" s="295" t="s">
        <v>11</v>
      </c>
      <c r="B179" s="295"/>
      <c r="C179" s="128" t="s">
        <v>92</v>
      </c>
      <c r="D179" s="129" t="s">
        <v>93</v>
      </c>
      <c r="E179" s="129" t="s">
        <v>94</v>
      </c>
      <c r="F179" s="130" t="s">
        <v>95</v>
      </c>
      <c r="G179" s="127"/>
    </row>
    <row r="180" spans="1:12" ht="24">
      <c r="A180" s="296" t="s">
        <v>10</v>
      </c>
      <c r="B180" s="131" t="s">
        <v>109</v>
      </c>
      <c r="C180" s="132">
        <v>57</v>
      </c>
      <c r="D180" s="146">
        <v>14.84375</v>
      </c>
      <c r="E180" s="146">
        <v>14.84375</v>
      </c>
      <c r="F180" s="147">
        <v>14.84375</v>
      </c>
      <c r="G180" s="127"/>
      <c r="H180" s="132">
        <v>57</v>
      </c>
      <c r="I180" s="136">
        <v>113</v>
      </c>
      <c r="J180" s="136">
        <v>117</v>
      </c>
      <c r="K180" s="136">
        <v>58</v>
      </c>
      <c r="L180" s="136">
        <v>39</v>
      </c>
    </row>
    <row r="181" spans="1:12">
      <c r="A181" s="297"/>
      <c r="B181" s="135" t="s">
        <v>110</v>
      </c>
      <c r="C181" s="136">
        <v>113</v>
      </c>
      <c r="D181" s="148">
        <v>29.427083333333332</v>
      </c>
      <c r="E181" s="148">
        <v>29.427083333333332</v>
      </c>
      <c r="F181" s="149">
        <v>44.270833333333336</v>
      </c>
      <c r="G181" s="127"/>
    </row>
    <row r="182" spans="1:12">
      <c r="A182" s="297"/>
      <c r="B182" s="135" t="s">
        <v>111</v>
      </c>
      <c r="C182" s="136">
        <v>117</v>
      </c>
      <c r="D182" s="148">
        <v>30.46875</v>
      </c>
      <c r="E182" s="148">
        <v>30.46875</v>
      </c>
      <c r="F182" s="149">
        <v>74.739583333333329</v>
      </c>
      <c r="G182" s="127"/>
    </row>
    <row r="183" spans="1:12">
      <c r="A183" s="297"/>
      <c r="B183" s="135" t="s">
        <v>112</v>
      </c>
      <c r="C183" s="136">
        <v>58</v>
      </c>
      <c r="D183" s="148">
        <v>15.104166666666666</v>
      </c>
      <c r="E183" s="148">
        <v>15.104166666666666</v>
      </c>
      <c r="F183" s="149">
        <v>89.84375</v>
      </c>
      <c r="G183" s="127"/>
    </row>
    <row r="184" spans="1:12">
      <c r="A184" s="297"/>
      <c r="B184" s="135" t="s">
        <v>113</v>
      </c>
      <c r="C184" s="136">
        <v>39</v>
      </c>
      <c r="D184" s="148">
        <v>10.15625</v>
      </c>
      <c r="E184" s="148">
        <v>10.15625</v>
      </c>
      <c r="F184" s="149">
        <v>100</v>
      </c>
      <c r="G184" s="127"/>
    </row>
    <row r="185" spans="1:12">
      <c r="A185" s="298"/>
      <c r="B185" s="150" t="s">
        <v>4</v>
      </c>
      <c r="C185" s="151">
        <v>384</v>
      </c>
      <c r="D185" s="152">
        <v>100</v>
      </c>
      <c r="E185" s="152">
        <v>100</v>
      </c>
      <c r="F185" s="153"/>
      <c r="G185" s="127"/>
    </row>
    <row r="186" spans="1:12">
      <c r="A186" s="127"/>
      <c r="B186" s="127"/>
      <c r="C186" s="127"/>
      <c r="D186" s="127"/>
      <c r="E186" s="127"/>
      <c r="F186" s="127"/>
      <c r="G186" s="127"/>
    </row>
    <row r="187" spans="1:12" ht="15">
      <c r="A187" s="294" t="s">
        <v>56</v>
      </c>
      <c r="B187" s="294"/>
      <c r="C187" s="294"/>
      <c r="D187" s="294"/>
      <c r="E187" s="294"/>
      <c r="F187" s="294"/>
      <c r="G187" s="127"/>
    </row>
    <row r="188" spans="1:12" ht="24">
      <c r="A188" s="295" t="s">
        <v>11</v>
      </c>
      <c r="B188" s="295"/>
      <c r="C188" s="128" t="s">
        <v>92</v>
      </c>
      <c r="D188" s="129" t="s">
        <v>93</v>
      </c>
      <c r="E188" s="129" t="s">
        <v>94</v>
      </c>
      <c r="F188" s="130" t="s">
        <v>95</v>
      </c>
      <c r="G188" s="127"/>
    </row>
    <row r="189" spans="1:12" ht="24">
      <c r="A189" s="296" t="s">
        <v>10</v>
      </c>
      <c r="B189" s="131" t="s">
        <v>109</v>
      </c>
      <c r="C189" s="132">
        <v>81</v>
      </c>
      <c r="D189" s="146">
        <v>21.09375</v>
      </c>
      <c r="E189" s="146">
        <v>21.09375</v>
      </c>
      <c r="F189" s="147">
        <v>21.09375</v>
      </c>
      <c r="G189" s="127"/>
      <c r="H189" s="132">
        <v>81</v>
      </c>
      <c r="I189" s="136">
        <v>120</v>
      </c>
      <c r="J189" s="136">
        <v>111</v>
      </c>
      <c r="K189" s="136">
        <v>47</v>
      </c>
      <c r="L189" s="136">
        <v>25</v>
      </c>
    </row>
    <row r="190" spans="1:12">
      <c r="A190" s="297"/>
      <c r="B190" s="135" t="s">
        <v>110</v>
      </c>
      <c r="C190" s="136">
        <v>120</v>
      </c>
      <c r="D190" s="148">
        <v>31.25</v>
      </c>
      <c r="E190" s="148">
        <v>31.25</v>
      </c>
      <c r="F190" s="149">
        <v>52.34375</v>
      </c>
      <c r="G190" s="127"/>
    </row>
    <row r="191" spans="1:12">
      <c r="A191" s="297"/>
      <c r="B191" s="135" t="s">
        <v>111</v>
      </c>
      <c r="C191" s="136">
        <v>111</v>
      </c>
      <c r="D191" s="148">
        <v>28.90625</v>
      </c>
      <c r="E191" s="148">
        <v>28.90625</v>
      </c>
      <c r="F191" s="149">
        <v>81.25</v>
      </c>
      <c r="G191" s="127"/>
    </row>
    <row r="192" spans="1:12">
      <c r="A192" s="297"/>
      <c r="B192" s="135" t="s">
        <v>112</v>
      </c>
      <c r="C192" s="136">
        <v>47</v>
      </c>
      <c r="D192" s="148">
        <v>12.239583333333334</v>
      </c>
      <c r="E192" s="148">
        <v>12.239583333333334</v>
      </c>
      <c r="F192" s="149">
        <v>93.489583333333329</v>
      </c>
      <c r="G192" s="127"/>
    </row>
    <row r="193" spans="1:12">
      <c r="A193" s="297"/>
      <c r="B193" s="135" t="s">
        <v>113</v>
      </c>
      <c r="C193" s="136">
        <v>25</v>
      </c>
      <c r="D193" s="148">
        <v>6.510416666666667</v>
      </c>
      <c r="E193" s="148">
        <v>6.510416666666667</v>
      </c>
      <c r="F193" s="149">
        <v>100</v>
      </c>
      <c r="G193" s="127"/>
    </row>
    <row r="194" spans="1:12">
      <c r="A194" s="298"/>
      <c r="B194" s="150" t="s">
        <v>4</v>
      </c>
      <c r="C194" s="151">
        <v>384</v>
      </c>
      <c r="D194" s="152">
        <v>100</v>
      </c>
      <c r="E194" s="152">
        <v>100</v>
      </c>
      <c r="F194" s="153"/>
      <c r="G194" s="127"/>
    </row>
    <row r="195" spans="1:12">
      <c r="A195" s="127"/>
      <c r="B195" s="127"/>
      <c r="C195" s="127"/>
      <c r="D195" s="127"/>
      <c r="E195" s="127"/>
      <c r="F195" s="127"/>
      <c r="G195" s="127"/>
    </row>
    <row r="196" spans="1:12" ht="15">
      <c r="A196" s="294" t="s">
        <v>57</v>
      </c>
      <c r="B196" s="294"/>
      <c r="C196" s="294"/>
      <c r="D196" s="294"/>
      <c r="E196" s="294"/>
      <c r="F196" s="294"/>
      <c r="G196" s="127"/>
    </row>
    <row r="197" spans="1:12" ht="24">
      <c r="A197" s="295" t="s">
        <v>11</v>
      </c>
      <c r="B197" s="295"/>
      <c r="C197" s="128" t="s">
        <v>92</v>
      </c>
      <c r="D197" s="129" t="s">
        <v>93</v>
      </c>
      <c r="E197" s="129" t="s">
        <v>94</v>
      </c>
      <c r="F197" s="130" t="s">
        <v>95</v>
      </c>
      <c r="G197" s="127"/>
    </row>
    <row r="198" spans="1:12" ht="24">
      <c r="A198" s="296" t="s">
        <v>10</v>
      </c>
      <c r="B198" s="131" t="s">
        <v>109</v>
      </c>
      <c r="C198" s="132">
        <v>94</v>
      </c>
      <c r="D198" s="146">
        <v>24.479166666666668</v>
      </c>
      <c r="E198" s="146">
        <v>24.479166666666668</v>
      </c>
      <c r="F198" s="147">
        <v>24.479166666666668</v>
      </c>
      <c r="G198" s="127"/>
      <c r="H198" s="132">
        <v>94</v>
      </c>
      <c r="I198" s="136">
        <v>127</v>
      </c>
      <c r="J198" s="136">
        <v>92</v>
      </c>
      <c r="K198" s="136">
        <v>44</v>
      </c>
      <c r="L198" s="136">
        <v>27</v>
      </c>
    </row>
    <row r="199" spans="1:12">
      <c r="A199" s="297"/>
      <c r="B199" s="135" t="s">
        <v>110</v>
      </c>
      <c r="C199" s="136">
        <v>127</v>
      </c>
      <c r="D199" s="148">
        <v>33.072916666666664</v>
      </c>
      <c r="E199" s="148">
        <v>33.072916666666664</v>
      </c>
      <c r="F199" s="149">
        <v>57.552083333333336</v>
      </c>
      <c r="G199" s="127"/>
    </row>
    <row r="200" spans="1:12">
      <c r="A200" s="297"/>
      <c r="B200" s="135" t="s">
        <v>111</v>
      </c>
      <c r="C200" s="136">
        <v>92</v>
      </c>
      <c r="D200" s="148">
        <v>23.958333333333332</v>
      </c>
      <c r="E200" s="148">
        <v>23.958333333333332</v>
      </c>
      <c r="F200" s="149">
        <v>81.510416666666671</v>
      </c>
      <c r="G200" s="127"/>
    </row>
    <row r="201" spans="1:12">
      <c r="A201" s="297"/>
      <c r="B201" s="135" t="s">
        <v>112</v>
      </c>
      <c r="C201" s="136">
        <v>44</v>
      </c>
      <c r="D201" s="148">
        <v>11.458333333333334</v>
      </c>
      <c r="E201" s="148">
        <v>11.458333333333334</v>
      </c>
      <c r="F201" s="149">
        <v>92.96875</v>
      </c>
      <c r="G201" s="127"/>
    </row>
    <row r="202" spans="1:12">
      <c r="A202" s="297"/>
      <c r="B202" s="135" t="s">
        <v>113</v>
      </c>
      <c r="C202" s="136">
        <v>27</v>
      </c>
      <c r="D202" s="148">
        <v>7.03125</v>
      </c>
      <c r="E202" s="148">
        <v>7.03125</v>
      </c>
      <c r="F202" s="149">
        <v>100</v>
      </c>
      <c r="G202" s="127"/>
    </row>
    <row r="203" spans="1:12">
      <c r="A203" s="298"/>
      <c r="B203" s="150" t="s">
        <v>4</v>
      </c>
      <c r="C203" s="151">
        <v>384</v>
      </c>
      <c r="D203" s="152">
        <v>100</v>
      </c>
      <c r="E203" s="152">
        <v>100</v>
      </c>
      <c r="F203" s="153"/>
      <c r="G203" s="127"/>
    </row>
    <row r="204" spans="1:12">
      <c r="A204" s="127"/>
      <c r="B204" s="127"/>
      <c r="C204" s="127"/>
      <c r="D204" s="127"/>
      <c r="E204" s="127"/>
      <c r="F204" s="127"/>
      <c r="G204" s="127"/>
    </row>
    <row r="205" spans="1:12" ht="15">
      <c r="A205" s="294" t="s">
        <v>58</v>
      </c>
      <c r="B205" s="294"/>
      <c r="C205" s="294"/>
      <c r="D205" s="294"/>
      <c r="E205" s="294"/>
      <c r="F205" s="294"/>
      <c r="G205" s="127"/>
    </row>
    <row r="206" spans="1:12" ht="24">
      <c r="A206" s="295" t="s">
        <v>11</v>
      </c>
      <c r="B206" s="295"/>
      <c r="C206" s="128" t="s">
        <v>92</v>
      </c>
      <c r="D206" s="129" t="s">
        <v>93</v>
      </c>
      <c r="E206" s="129" t="s">
        <v>94</v>
      </c>
      <c r="F206" s="130" t="s">
        <v>95</v>
      </c>
      <c r="G206" s="127"/>
    </row>
    <row r="207" spans="1:12" ht="24">
      <c r="A207" s="296" t="s">
        <v>10</v>
      </c>
      <c r="B207" s="131" t="s">
        <v>109</v>
      </c>
      <c r="C207" s="132">
        <v>57</v>
      </c>
      <c r="D207" s="146">
        <v>14.84375</v>
      </c>
      <c r="E207" s="146">
        <v>14.84375</v>
      </c>
      <c r="F207" s="147">
        <v>14.84375</v>
      </c>
      <c r="G207" s="127"/>
      <c r="H207" s="132">
        <v>57</v>
      </c>
      <c r="I207" s="136">
        <v>128</v>
      </c>
      <c r="J207" s="136">
        <v>113</v>
      </c>
      <c r="K207" s="136">
        <v>58</v>
      </c>
      <c r="L207" s="136">
        <v>28</v>
      </c>
    </row>
    <row r="208" spans="1:12">
      <c r="A208" s="297"/>
      <c r="B208" s="135" t="s">
        <v>110</v>
      </c>
      <c r="C208" s="136">
        <v>128</v>
      </c>
      <c r="D208" s="148">
        <v>33.333333333333336</v>
      </c>
      <c r="E208" s="148">
        <v>33.333333333333336</v>
      </c>
      <c r="F208" s="149">
        <v>48.177083333333336</v>
      </c>
      <c r="G208" s="127"/>
    </row>
    <row r="209" spans="1:7">
      <c r="A209" s="297"/>
      <c r="B209" s="135" t="s">
        <v>111</v>
      </c>
      <c r="C209" s="136">
        <v>113</v>
      </c>
      <c r="D209" s="148">
        <v>29.427083333333332</v>
      </c>
      <c r="E209" s="148">
        <v>29.427083333333332</v>
      </c>
      <c r="F209" s="149">
        <v>77.604166666666671</v>
      </c>
      <c r="G209" s="127"/>
    </row>
    <row r="210" spans="1:7">
      <c r="A210" s="297"/>
      <c r="B210" s="135" t="s">
        <v>112</v>
      </c>
      <c r="C210" s="136">
        <v>58</v>
      </c>
      <c r="D210" s="148">
        <v>15.104166666666666</v>
      </c>
      <c r="E210" s="148">
        <v>15.104166666666666</v>
      </c>
      <c r="F210" s="149">
        <v>92.708333333333329</v>
      </c>
      <c r="G210" s="127"/>
    </row>
    <row r="211" spans="1:7">
      <c r="A211" s="297"/>
      <c r="B211" s="135" t="s">
        <v>113</v>
      </c>
      <c r="C211" s="136">
        <v>28</v>
      </c>
      <c r="D211" s="148">
        <v>7.291666666666667</v>
      </c>
      <c r="E211" s="148">
        <v>7.291666666666667</v>
      </c>
      <c r="F211" s="149">
        <v>100</v>
      </c>
      <c r="G211" s="127"/>
    </row>
    <row r="212" spans="1:7">
      <c r="A212" s="298"/>
      <c r="B212" s="150" t="s">
        <v>4</v>
      </c>
      <c r="C212" s="151">
        <v>384</v>
      </c>
      <c r="D212" s="152">
        <v>100</v>
      </c>
      <c r="E212" s="152">
        <v>100</v>
      </c>
      <c r="F212" s="153"/>
      <c r="G212" s="127"/>
    </row>
    <row r="213" spans="1:7">
      <c r="A213" s="127"/>
      <c r="B213" s="127"/>
      <c r="C213" s="127"/>
      <c r="D213" s="127"/>
      <c r="E213" s="127"/>
      <c r="F213" s="127"/>
      <c r="G213" s="127"/>
    </row>
    <row r="214" spans="1:7" ht="15">
      <c r="A214" s="294" t="s">
        <v>59</v>
      </c>
      <c r="B214" s="294"/>
      <c r="C214" s="294"/>
      <c r="D214" s="294"/>
      <c r="E214" s="294"/>
      <c r="F214" s="294"/>
      <c r="G214" s="127"/>
    </row>
    <row r="215" spans="1:7" ht="24">
      <c r="A215" s="295" t="s">
        <v>11</v>
      </c>
      <c r="B215" s="295"/>
      <c r="C215" s="128" t="s">
        <v>92</v>
      </c>
      <c r="D215" s="129" t="s">
        <v>93</v>
      </c>
      <c r="E215" s="129" t="s">
        <v>94</v>
      </c>
      <c r="F215" s="130" t="s">
        <v>95</v>
      </c>
      <c r="G215" s="127"/>
    </row>
    <row r="216" spans="1:7">
      <c r="A216" s="296" t="s">
        <v>10</v>
      </c>
      <c r="B216" s="155" t="s">
        <v>114</v>
      </c>
      <c r="C216" s="132">
        <v>9</v>
      </c>
      <c r="D216" s="146">
        <v>2.34375</v>
      </c>
      <c r="E216" s="146">
        <v>2.34375</v>
      </c>
      <c r="F216" s="147">
        <v>2.34375</v>
      </c>
      <c r="G216" s="127"/>
    </row>
    <row r="217" spans="1:7">
      <c r="A217" s="297"/>
      <c r="B217" s="154" t="s">
        <v>115</v>
      </c>
      <c r="C217" s="136">
        <v>5</v>
      </c>
      <c r="D217" s="148">
        <v>1.3020833333333333</v>
      </c>
      <c r="E217" s="148">
        <v>1.3020833333333333</v>
      </c>
      <c r="F217" s="149">
        <v>3.6458333333333335</v>
      </c>
      <c r="G217" s="127"/>
    </row>
    <row r="218" spans="1:7">
      <c r="A218" s="297"/>
      <c r="B218" s="154" t="s">
        <v>116</v>
      </c>
      <c r="C218" s="136">
        <v>4</v>
      </c>
      <c r="D218" s="148">
        <v>1.0416666666666667</v>
      </c>
      <c r="E218" s="148">
        <v>1.0416666666666667</v>
      </c>
      <c r="F218" s="149">
        <v>4.6875</v>
      </c>
      <c r="G218" s="127"/>
    </row>
    <row r="219" spans="1:7">
      <c r="A219" s="297"/>
      <c r="B219" s="154" t="s">
        <v>117</v>
      </c>
      <c r="C219" s="136">
        <v>1</v>
      </c>
      <c r="D219" s="148">
        <v>0.26041666666666669</v>
      </c>
      <c r="E219" s="148">
        <v>0.26041666666666669</v>
      </c>
      <c r="F219" s="149">
        <v>4.947916666666667</v>
      </c>
      <c r="G219" s="127"/>
    </row>
    <row r="220" spans="1:7">
      <c r="A220" s="297"/>
      <c r="B220" s="154" t="s">
        <v>118</v>
      </c>
      <c r="C220" s="136">
        <v>6</v>
      </c>
      <c r="D220" s="148">
        <v>1.5625</v>
      </c>
      <c r="E220" s="148">
        <v>1.5625</v>
      </c>
      <c r="F220" s="149">
        <v>6.510416666666667</v>
      </c>
      <c r="G220" s="127"/>
    </row>
    <row r="221" spans="1:7">
      <c r="A221" s="297"/>
      <c r="B221" s="154" t="s">
        <v>119</v>
      </c>
      <c r="C221" s="136">
        <v>7</v>
      </c>
      <c r="D221" s="148">
        <v>1.8229166666666667</v>
      </c>
      <c r="E221" s="148">
        <v>1.8229166666666667</v>
      </c>
      <c r="F221" s="149">
        <v>8.3333333333333339</v>
      </c>
      <c r="G221" s="127"/>
    </row>
    <row r="222" spans="1:7">
      <c r="A222" s="297"/>
      <c r="B222" s="154" t="s">
        <v>120</v>
      </c>
      <c r="C222" s="136">
        <v>2</v>
      </c>
      <c r="D222" s="148">
        <v>0.52083333333333337</v>
      </c>
      <c r="E222" s="148">
        <v>0.52083333333333337</v>
      </c>
      <c r="F222" s="149">
        <v>8.8541666666666661</v>
      </c>
      <c r="G222" s="127"/>
    </row>
    <row r="223" spans="1:7">
      <c r="A223" s="297"/>
      <c r="B223" s="154" t="s">
        <v>121</v>
      </c>
      <c r="C223" s="136">
        <v>10</v>
      </c>
      <c r="D223" s="148">
        <v>2.6041666666666665</v>
      </c>
      <c r="E223" s="148">
        <v>2.6041666666666665</v>
      </c>
      <c r="F223" s="149">
        <v>11.458333333333334</v>
      </c>
      <c r="G223" s="127"/>
    </row>
    <row r="224" spans="1:7">
      <c r="A224" s="297"/>
      <c r="B224" s="154" t="s">
        <v>122</v>
      </c>
      <c r="C224" s="136">
        <v>9</v>
      </c>
      <c r="D224" s="148">
        <v>2.34375</v>
      </c>
      <c r="E224" s="148">
        <v>2.34375</v>
      </c>
      <c r="F224" s="149">
        <v>13.802083333333334</v>
      </c>
      <c r="G224" s="127"/>
    </row>
    <row r="225" spans="1:7">
      <c r="A225" s="297"/>
      <c r="B225" s="154" t="s">
        <v>123</v>
      </c>
      <c r="C225" s="136">
        <v>6</v>
      </c>
      <c r="D225" s="148">
        <v>1.5625</v>
      </c>
      <c r="E225" s="148">
        <v>1.5625</v>
      </c>
      <c r="F225" s="149">
        <v>15.364583333333334</v>
      </c>
      <c r="G225" s="127"/>
    </row>
    <row r="226" spans="1:7">
      <c r="A226" s="297"/>
      <c r="B226" s="154" t="s">
        <v>124</v>
      </c>
      <c r="C226" s="136">
        <v>5</v>
      </c>
      <c r="D226" s="148">
        <v>1.3020833333333333</v>
      </c>
      <c r="E226" s="148">
        <v>1.3020833333333333</v>
      </c>
      <c r="F226" s="149">
        <v>16.666666666666668</v>
      </c>
      <c r="G226" s="127"/>
    </row>
    <row r="227" spans="1:7">
      <c r="A227" s="297"/>
      <c r="B227" s="154" t="s">
        <v>125</v>
      </c>
      <c r="C227" s="136">
        <v>5</v>
      </c>
      <c r="D227" s="148">
        <v>1.3020833333333333</v>
      </c>
      <c r="E227" s="148">
        <v>1.3020833333333333</v>
      </c>
      <c r="F227" s="149">
        <v>17.96875</v>
      </c>
      <c r="G227" s="127"/>
    </row>
    <row r="228" spans="1:7">
      <c r="A228" s="297"/>
      <c r="B228" s="154" t="s">
        <v>126</v>
      </c>
      <c r="C228" s="136">
        <v>10</v>
      </c>
      <c r="D228" s="148">
        <v>2.6041666666666665</v>
      </c>
      <c r="E228" s="148">
        <v>2.6041666666666665</v>
      </c>
      <c r="F228" s="149">
        <v>20.572916666666668</v>
      </c>
      <c r="G228" s="127"/>
    </row>
    <row r="229" spans="1:7">
      <c r="A229" s="297"/>
      <c r="B229" s="154" t="s">
        <v>127</v>
      </c>
      <c r="C229" s="136">
        <v>8</v>
      </c>
      <c r="D229" s="148">
        <v>2.0833333333333335</v>
      </c>
      <c r="E229" s="148">
        <v>2.0833333333333335</v>
      </c>
      <c r="F229" s="149">
        <v>22.65625</v>
      </c>
      <c r="G229" s="127"/>
    </row>
    <row r="230" spans="1:7">
      <c r="A230" s="297"/>
      <c r="B230" s="154" t="s">
        <v>128</v>
      </c>
      <c r="C230" s="136">
        <v>2</v>
      </c>
      <c r="D230" s="148">
        <v>0.52083333333333337</v>
      </c>
      <c r="E230" s="148">
        <v>0.52083333333333337</v>
      </c>
      <c r="F230" s="149">
        <v>23.177083333333332</v>
      </c>
      <c r="G230" s="127"/>
    </row>
    <row r="231" spans="1:7">
      <c r="A231" s="297"/>
      <c r="B231" s="154" t="s">
        <v>129</v>
      </c>
      <c r="C231" s="136">
        <v>5</v>
      </c>
      <c r="D231" s="148">
        <v>1.3020833333333333</v>
      </c>
      <c r="E231" s="148">
        <v>1.3020833333333333</v>
      </c>
      <c r="F231" s="149">
        <v>24.479166666666668</v>
      </c>
      <c r="G231" s="127"/>
    </row>
    <row r="232" spans="1:7">
      <c r="A232" s="297"/>
      <c r="B232" s="154" t="s">
        <v>130</v>
      </c>
      <c r="C232" s="136">
        <v>5</v>
      </c>
      <c r="D232" s="148">
        <v>1.3020833333333333</v>
      </c>
      <c r="E232" s="148">
        <v>1.3020833333333333</v>
      </c>
      <c r="F232" s="149">
        <v>25.78125</v>
      </c>
      <c r="G232" s="127"/>
    </row>
    <row r="233" spans="1:7">
      <c r="A233" s="297"/>
      <c r="B233" s="154" t="s">
        <v>131</v>
      </c>
      <c r="C233" s="136">
        <v>4</v>
      </c>
      <c r="D233" s="148">
        <v>1.0416666666666667</v>
      </c>
      <c r="E233" s="148">
        <v>1.0416666666666667</v>
      </c>
      <c r="F233" s="149">
        <v>26.822916666666668</v>
      </c>
      <c r="G233" s="127"/>
    </row>
    <row r="234" spans="1:7">
      <c r="A234" s="297"/>
      <c r="B234" s="154" t="s">
        <v>132</v>
      </c>
      <c r="C234" s="136">
        <v>2</v>
      </c>
      <c r="D234" s="148">
        <v>0.52083333333333337</v>
      </c>
      <c r="E234" s="148">
        <v>0.52083333333333337</v>
      </c>
      <c r="F234" s="149">
        <v>27.34375</v>
      </c>
      <c r="G234" s="127"/>
    </row>
    <row r="235" spans="1:7">
      <c r="A235" s="297"/>
      <c r="B235" s="154" t="s">
        <v>133</v>
      </c>
      <c r="C235" s="136">
        <v>9</v>
      </c>
      <c r="D235" s="148">
        <v>2.34375</v>
      </c>
      <c r="E235" s="148">
        <v>2.34375</v>
      </c>
      <c r="F235" s="149">
        <v>29.6875</v>
      </c>
      <c r="G235" s="127"/>
    </row>
    <row r="236" spans="1:7">
      <c r="A236" s="297"/>
      <c r="B236" s="154" t="s">
        <v>134</v>
      </c>
      <c r="C236" s="136">
        <v>15</v>
      </c>
      <c r="D236" s="148">
        <v>3.90625</v>
      </c>
      <c r="E236" s="148">
        <v>3.90625</v>
      </c>
      <c r="F236" s="149">
        <v>33.59375</v>
      </c>
      <c r="G236" s="127"/>
    </row>
    <row r="237" spans="1:7">
      <c r="A237" s="297"/>
      <c r="B237" s="154" t="s">
        <v>135</v>
      </c>
      <c r="C237" s="136">
        <v>12</v>
      </c>
      <c r="D237" s="148">
        <v>3.125</v>
      </c>
      <c r="E237" s="148">
        <v>3.125</v>
      </c>
      <c r="F237" s="149">
        <v>36.71875</v>
      </c>
      <c r="G237" s="127"/>
    </row>
    <row r="238" spans="1:7">
      <c r="A238" s="297"/>
      <c r="B238" s="154" t="s">
        <v>136</v>
      </c>
      <c r="C238" s="136">
        <v>10</v>
      </c>
      <c r="D238" s="148">
        <v>2.6041666666666665</v>
      </c>
      <c r="E238" s="148">
        <v>2.6041666666666665</v>
      </c>
      <c r="F238" s="149">
        <v>39.322916666666664</v>
      </c>
      <c r="G238" s="127"/>
    </row>
    <row r="239" spans="1:7">
      <c r="A239" s="297"/>
      <c r="B239" s="154" t="s">
        <v>137</v>
      </c>
      <c r="C239" s="136">
        <v>10</v>
      </c>
      <c r="D239" s="148">
        <v>2.6041666666666665</v>
      </c>
      <c r="E239" s="148">
        <v>2.6041666666666665</v>
      </c>
      <c r="F239" s="149">
        <v>41.927083333333336</v>
      </c>
      <c r="G239" s="127"/>
    </row>
    <row r="240" spans="1:7">
      <c r="A240" s="297"/>
      <c r="B240" s="154" t="s">
        <v>138</v>
      </c>
      <c r="C240" s="136">
        <v>6</v>
      </c>
      <c r="D240" s="148">
        <v>1.5625</v>
      </c>
      <c r="E240" s="148">
        <v>1.5625</v>
      </c>
      <c r="F240" s="149">
        <v>43.489583333333336</v>
      </c>
      <c r="G240" s="127"/>
    </row>
    <row r="241" spans="1:7">
      <c r="A241" s="297"/>
      <c r="B241" s="154" t="s">
        <v>139</v>
      </c>
      <c r="C241" s="136">
        <v>12</v>
      </c>
      <c r="D241" s="148">
        <v>3.125</v>
      </c>
      <c r="E241" s="148">
        <v>3.125</v>
      </c>
      <c r="F241" s="149">
        <v>46.614583333333336</v>
      </c>
      <c r="G241" s="127"/>
    </row>
    <row r="242" spans="1:7">
      <c r="A242" s="297"/>
      <c r="B242" s="154" t="s">
        <v>140</v>
      </c>
      <c r="C242" s="136">
        <v>8</v>
      </c>
      <c r="D242" s="148">
        <v>2.0833333333333335</v>
      </c>
      <c r="E242" s="148">
        <v>2.0833333333333335</v>
      </c>
      <c r="F242" s="149">
        <v>48.697916666666664</v>
      </c>
      <c r="G242" s="127"/>
    </row>
    <row r="243" spans="1:7">
      <c r="A243" s="297"/>
      <c r="B243" s="154" t="s">
        <v>141</v>
      </c>
      <c r="C243" s="136">
        <v>4</v>
      </c>
      <c r="D243" s="148">
        <v>1.0416666666666667</v>
      </c>
      <c r="E243" s="148">
        <v>1.0416666666666667</v>
      </c>
      <c r="F243" s="149">
        <v>49.739583333333336</v>
      </c>
      <c r="G243" s="127"/>
    </row>
    <row r="244" spans="1:7">
      <c r="A244" s="297"/>
      <c r="B244" s="154" t="s">
        <v>142</v>
      </c>
      <c r="C244" s="136">
        <v>3</v>
      </c>
      <c r="D244" s="148">
        <v>0.78125</v>
      </c>
      <c r="E244" s="148">
        <v>0.78125</v>
      </c>
      <c r="F244" s="149">
        <v>50.520833333333336</v>
      </c>
      <c r="G244" s="127"/>
    </row>
    <row r="245" spans="1:7">
      <c r="A245" s="297"/>
      <c r="B245" s="154" t="s">
        <v>143</v>
      </c>
      <c r="C245" s="136">
        <v>7</v>
      </c>
      <c r="D245" s="148">
        <v>1.8229166666666667</v>
      </c>
      <c r="E245" s="148">
        <v>1.8229166666666667</v>
      </c>
      <c r="F245" s="149">
        <v>52.34375</v>
      </c>
      <c r="G245" s="127"/>
    </row>
    <row r="246" spans="1:7">
      <c r="A246" s="297"/>
      <c r="B246" s="154" t="s">
        <v>144</v>
      </c>
      <c r="C246" s="136">
        <v>6</v>
      </c>
      <c r="D246" s="148">
        <v>1.5625</v>
      </c>
      <c r="E246" s="148">
        <v>1.5625</v>
      </c>
      <c r="F246" s="149">
        <v>53.90625</v>
      </c>
      <c r="G246" s="127"/>
    </row>
    <row r="247" spans="1:7">
      <c r="A247" s="297"/>
      <c r="B247" s="154" t="s">
        <v>145</v>
      </c>
      <c r="C247" s="136">
        <v>7</v>
      </c>
      <c r="D247" s="148">
        <v>1.8229166666666667</v>
      </c>
      <c r="E247" s="148">
        <v>1.8229166666666667</v>
      </c>
      <c r="F247" s="149">
        <v>55.729166666666664</v>
      </c>
      <c r="G247" s="127"/>
    </row>
    <row r="248" spans="1:7">
      <c r="A248" s="297"/>
      <c r="B248" s="154" t="s">
        <v>146</v>
      </c>
      <c r="C248" s="136">
        <v>7</v>
      </c>
      <c r="D248" s="148">
        <v>1.8229166666666667</v>
      </c>
      <c r="E248" s="148">
        <v>1.8229166666666667</v>
      </c>
      <c r="F248" s="149">
        <v>57.552083333333336</v>
      </c>
      <c r="G248" s="127"/>
    </row>
    <row r="249" spans="1:7">
      <c r="A249" s="297"/>
      <c r="B249" s="154" t="s">
        <v>147</v>
      </c>
      <c r="C249" s="136">
        <v>4</v>
      </c>
      <c r="D249" s="148">
        <v>1.0416666666666667</v>
      </c>
      <c r="E249" s="148">
        <v>1.0416666666666667</v>
      </c>
      <c r="F249" s="149">
        <v>58.59375</v>
      </c>
      <c r="G249" s="127"/>
    </row>
    <row r="250" spans="1:7">
      <c r="A250" s="297"/>
      <c r="B250" s="154" t="s">
        <v>148</v>
      </c>
      <c r="C250" s="136">
        <v>5</v>
      </c>
      <c r="D250" s="148">
        <v>1.3020833333333333</v>
      </c>
      <c r="E250" s="148">
        <v>1.3020833333333333</v>
      </c>
      <c r="F250" s="149">
        <v>59.895833333333336</v>
      </c>
      <c r="G250" s="127"/>
    </row>
    <row r="251" spans="1:7">
      <c r="A251" s="297"/>
      <c r="B251" s="154" t="s">
        <v>149</v>
      </c>
      <c r="C251" s="136">
        <v>3</v>
      </c>
      <c r="D251" s="148">
        <v>0.78125</v>
      </c>
      <c r="E251" s="148">
        <v>0.78125</v>
      </c>
      <c r="F251" s="149">
        <v>60.677083333333336</v>
      </c>
      <c r="G251" s="127"/>
    </row>
    <row r="252" spans="1:7">
      <c r="A252" s="297"/>
      <c r="B252" s="154" t="s">
        <v>150</v>
      </c>
      <c r="C252" s="136">
        <v>2</v>
      </c>
      <c r="D252" s="148">
        <v>0.52083333333333337</v>
      </c>
      <c r="E252" s="148">
        <v>0.52083333333333337</v>
      </c>
      <c r="F252" s="149">
        <v>61.197916666666664</v>
      </c>
      <c r="G252" s="127"/>
    </row>
    <row r="253" spans="1:7">
      <c r="A253" s="297"/>
      <c r="B253" s="154" t="s">
        <v>151</v>
      </c>
      <c r="C253" s="136">
        <v>6</v>
      </c>
      <c r="D253" s="148">
        <v>1.5625</v>
      </c>
      <c r="E253" s="148">
        <v>1.5625</v>
      </c>
      <c r="F253" s="149">
        <v>62.760416666666664</v>
      </c>
      <c r="G253" s="127"/>
    </row>
    <row r="254" spans="1:7">
      <c r="A254" s="297"/>
      <c r="B254" s="154" t="s">
        <v>152</v>
      </c>
      <c r="C254" s="136">
        <v>5</v>
      </c>
      <c r="D254" s="148">
        <v>1.3020833333333333</v>
      </c>
      <c r="E254" s="148">
        <v>1.3020833333333333</v>
      </c>
      <c r="F254" s="149">
        <v>64.0625</v>
      </c>
      <c r="G254" s="127"/>
    </row>
    <row r="255" spans="1:7">
      <c r="A255" s="297"/>
      <c r="B255" s="154" t="s">
        <v>153</v>
      </c>
      <c r="C255" s="136">
        <v>8</v>
      </c>
      <c r="D255" s="148">
        <v>2.0833333333333335</v>
      </c>
      <c r="E255" s="148">
        <v>2.0833333333333335</v>
      </c>
      <c r="F255" s="149">
        <v>66.145833333333329</v>
      </c>
      <c r="G255" s="127"/>
    </row>
    <row r="256" spans="1:7">
      <c r="A256" s="297"/>
      <c r="B256" s="154" t="s">
        <v>154</v>
      </c>
      <c r="C256" s="136">
        <v>16</v>
      </c>
      <c r="D256" s="148">
        <v>4.166666666666667</v>
      </c>
      <c r="E256" s="148">
        <v>4.166666666666667</v>
      </c>
      <c r="F256" s="149">
        <v>70.3125</v>
      </c>
      <c r="G256" s="127"/>
    </row>
    <row r="257" spans="1:7">
      <c r="A257" s="297"/>
      <c r="B257" s="154" t="s">
        <v>155</v>
      </c>
      <c r="C257" s="136">
        <v>5</v>
      </c>
      <c r="D257" s="148">
        <v>1.3020833333333333</v>
      </c>
      <c r="E257" s="148">
        <v>1.3020833333333333</v>
      </c>
      <c r="F257" s="149">
        <v>71.614583333333329</v>
      </c>
      <c r="G257" s="127"/>
    </row>
    <row r="258" spans="1:7">
      <c r="A258" s="297"/>
      <c r="B258" s="154" t="s">
        <v>156</v>
      </c>
      <c r="C258" s="136">
        <v>5</v>
      </c>
      <c r="D258" s="148">
        <v>1.3020833333333333</v>
      </c>
      <c r="E258" s="148">
        <v>1.3020833333333333</v>
      </c>
      <c r="F258" s="149">
        <v>72.916666666666671</v>
      </c>
      <c r="G258" s="127"/>
    </row>
    <row r="259" spans="1:7">
      <c r="A259" s="297"/>
      <c r="B259" s="154" t="s">
        <v>157</v>
      </c>
      <c r="C259" s="136">
        <v>5</v>
      </c>
      <c r="D259" s="148">
        <v>1.3020833333333333</v>
      </c>
      <c r="E259" s="148">
        <v>1.3020833333333333</v>
      </c>
      <c r="F259" s="149">
        <v>74.21875</v>
      </c>
      <c r="G259" s="127"/>
    </row>
    <row r="260" spans="1:7">
      <c r="A260" s="297"/>
      <c r="B260" s="154" t="s">
        <v>158</v>
      </c>
      <c r="C260" s="136">
        <v>8</v>
      </c>
      <c r="D260" s="148">
        <v>2.0833333333333335</v>
      </c>
      <c r="E260" s="148">
        <v>2.0833333333333335</v>
      </c>
      <c r="F260" s="149">
        <v>76.302083333333329</v>
      </c>
      <c r="G260" s="127"/>
    </row>
    <row r="261" spans="1:7">
      <c r="A261" s="297"/>
      <c r="B261" s="154" t="s">
        <v>159</v>
      </c>
      <c r="C261" s="136">
        <v>5</v>
      </c>
      <c r="D261" s="148">
        <v>1.3020833333333333</v>
      </c>
      <c r="E261" s="148">
        <v>1.3020833333333333</v>
      </c>
      <c r="F261" s="149">
        <v>77.604166666666671</v>
      </c>
      <c r="G261" s="127"/>
    </row>
    <row r="262" spans="1:7">
      <c r="A262" s="297"/>
      <c r="B262" s="154" t="s">
        <v>160</v>
      </c>
      <c r="C262" s="136">
        <v>9</v>
      </c>
      <c r="D262" s="148">
        <v>2.34375</v>
      </c>
      <c r="E262" s="148">
        <v>2.34375</v>
      </c>
      <c r="F262" s="149">
        <v>79.947916666666671</v>
      </c>
      <c r="G262" s="127"/>
    </row>
    <row r="263" spans="1:7">
      <c r="A263" s="297"/>
      <c r="B263" s="154" t="s">
        <v>161</v>
      </c>
      <c r="C263" s="136">
        <v>5</v>
      </c>
      <c r="D263" s="148">
        <v>1.3020833333333333</v>
      </c>
      <c r="E263" s="148">
        <v>1.3020833333333333</v>
      </c>
      <c r="F263" s="149">
        <v>81.25</v>
      </c>
      <c r="G263" s="127"/>
    </row>
    <row r="264" spans="1:7">
      <c r="A264" s="297"/>
      <c r="B264" s="154" t="s">
        <v>162</v>
      </c>
      <c r="C264" s="136">
        <v>4</v>
      </c>
      <c r="D264" s="148">
        <v>1.0416666666666667</v>
      </c>
      <c r="E264" s="148">
        <v>1.0416666666666667</v>
      </c>
      <c r="F264" s="149">
        <v>82.291666666666671</v>
      </c>
      <c r="G264" s="127"/>
    </row>
    <row r="265" spans="1:7">
      <c r="A265" s="297"/>
      <c r="B265" s="154" t="s">
        <v>163</v>
      </c>
      <c r="C265" s="136">
        <v>1</v>
      </c>
      <c r="D265" s="148">
        <v>0.26041666666666669</v>
      </c>
      <c r="E265" s="148">
        <v>0.26041666666666669</v>
      </c>
      <c r="F265" s="149">
        <v>82.552083333333329</v>
      </c>
      <c r="G265" s="127"/>
    </row>
    <row r="266" spans="1:7">
      <c r="A266" s="297"/>
      <c r="B266" s="154" t="s">
        <v>164</v>
      </c>
      <c r="C266" s="136">
        <v>4</v>
      </c>
      <c r="D266" s="148">
        <v>1.0416666666666667</v>
      </c>
      <c r="E266" s="148">
        <v>1.0416666666666667</v>
      </c>
      <c r="F266" s="149">
        <v>83.59375</v>
      </c>
      <c r="G266" s="127"/>
    </row>
    <row r="267" spans="1:7">
      <c r="A267" s="297"/>
      <c r="B267" s="154" t="s">
        <v>165</v>
      </c>
      <c r="C267" s="136">
        <v>1</v>
      </c>
      <c r="D267" s="148">
        <v>0.26041666666666669</v>
      </c>
      <c r="E267" s="148">
        <v>0.26041666666666669</v>
      </c>
      <c r="F267" s="149">
        <v>83.854166666666671</v>
      </c>
      <c r="G267" s="127"/>
    </row>
    <row r="268" spans="1:7">
      <c r="A268" s="297"/>
      <c r="B268" s="154" t="s">
        <v>166</v>
      </c>
      <c r="C268" s="136">
        <v>2</v>
      </c>
      <c r="D268" s="148">
        <v>0.52083333333333337</v>
      </c>
      <c r="E268" s="148">
        <v>0.52083333333333337</v>
      </c>
      <c r="F268" s="149">
        <v>84.375</v>
      </c>
      <c r="G268" s="127"/>
    </row>
    <row r="269" spans="1:7">
      <c r="A269" s="297"/>
      <c r="B269" s="154" t="s">
        <v>167</v>
      </c>
      <c r="C269" s="136">
        <v>4</v>
      </c>
      <c r="D269" s="148">
        <v>1.0416666666666667</v>
      </c>
      <c r="E269" s="148">
        <v>1.0416666666666667</v>
      </c>
      <c r="F269" s="149">
        <v>85.416666666666671</v>
      </c>
      <c r="G269" s="127"/>
    </row>
    <row r="270" spans="1:7">
      <c r="A270" s="297"/>
      <c r="B270" s="154" t="s">
        <v>168</v>
      </c>
      <c r="C270" s="136">
        <v>1</v>
      </c>
      <c r="D270" s="148">
        <v>0.26041666666666669</v>
      </c>
      <c r="E270" s="148">
        <v>0.26041666666666669</v>
      </c>
      <c r="F270" s="149">
        <v>85.677083333333329</v>
      </c>
      <c r="G270" s="127"/>
    </row>
    <row r="271" spans="1:7">
      <c r="A271" s="297"/>
      <c r="B271" s="154" t="s">
        <v>169</v>
      </c>
      <c r="C271" s="136">
        <v>3</v>
      </c>
      <c r="D271" s="148">
        <v>0.78125</v>
      </c>
      <c r="E271" s="148">
        <v>0.78125</v>
      </c>
      <c r="F271" s="149">
        <v>86.458333333333329</v>
      </c>
      <c r="G271" s="127"/>
    </row>
    <row r="272" spans="1:7">
      <c r="A272" s="297"/>
      <c r="B272" s="154" t="s">
        <v>170</v>
      </c>
      <c r="C272" s="136">
        <v>4</v>
      </c>
      <c r="D272" s="148">
        <v>1.0416666666666667</v>
      </c>
      <c r="E272" s="148">
        <v>1.0416666666666667</v>
      </c>
      <c r="F272" s="149">
        <v>87.5</v>
      </c>
      <c r="G272" s="127"/>
    </row>
    <row r="273" spans="1:7">
      <c r="A273" s="297"/>
      <c r="B273" s="154" t="s">
        <v>171</v>
      </c>
      <c r="C273" s="136">
        <v>3</v>
      </c>
      <c r="D273" s="148">
        <v>0.78125</v>
      </c>
      <c r="E273" s="148">
        <v>0.78125</v>
      </c>
      <c r="F273" s="149">
        <v>88.28125</v>
      </c>
      <c r="G273" s="127"/>
    </row>
    <row r="274" spans="1:7">
      <c r="A274" s="297"/>
      <c r="B274" s="154" t="s">
        <v>172</v>
      </c>
      <c r="C274" s="136">
        <v>3</v>
      </c>
      <c r="D274" s="148">
        <v>0.78125</v>
      </c>
      <c r="E274" s="148">
        <v>0.78125</v>
      </c>
      <c r="F274" s="149">
        <v>89.0625</v>
      </c>
      <c r="G274" s="127"/>
    </row>
    <row r="275" spans="1:7">
      <c r="A275" s="297"/>
      <c r="B275" s="154" t="s">
        <v>173</v>
      </c>
      <c r="C275" s="136">
        <v>3</v>
      </c>
      <c r="D275" s="148">
        <v>0.78125</v>
      </c>
      <c r="E275" s="148">
        <v>0.78125</v>
      </c>
      <c r="F275" s="149">
        <v>89.84375</v>
      </c>
      <c r="G275" s="127"/>
    </row>
    <row r="276" spans="1:7">
      <c r="A276" s="297"/>
      <c r="B276" s="154" t="s">
        <v>174</v>
      </c>
      <c r="C276" s="136">
        <v>1</v>
      </c>
      <c r="D276" s="148">
        <v>0.26041666666666669</v>
      </c>
      <c r="E276" s="148">
        <v>0.26041666666666669</v>
      </c>
      <c r="F276" s="149">
        <v>90.104166666666671</v>
      </c>
      <c r="G276" s="127"/>
    </row>
    <row r="277" spans="1:7">
      <c r="A277" s="297"/>
      <c r="B277" s="154" t="s">
        <v>175</v>
      </c>
      <c r="C277" s="136">
        <v>3</v>
      </c>
      <c r="D277" s="148">
        <v>0.78125</v>
      </c>
      <c r="E277" s="148">
        <v>0.78125</v>
      </c>
      <c r="F277" s="149">
        <v>90.885416666666671</v>
      </c>
      <c r="G277" s="127"/>
    </row>
    <row r="278" spans="1:7">
      <c r="A278" s="297"/>
      <c r="B278" s="154" t="s">
        <v>176</v>
      </c>
      <c r="C278" s="136">
        <v>5</v>
      </c>
      <c r="D278" s="148">
        <v>1.3020833333333333</v>
      </c>
      <c r="E278" s="148">
        <v>1.3020833333333333</v>
      </c>
      <c r="F278" s="149">
        <v>92.1875</v>
      </c>
      <c r="G278" s="127"/>
    </row>
    <row r="279" spans="1:7">
      <c r="A279" s="297"/>
      <c r="B279" s="154" t="s">
        <v>177</v>
      </c>
      <c r="C279" s="136">
        <v>2</v>
      </c>
      <c r="D279" s="148">
        <v>0.52083333333333337</v>
      </c>
      <c r="E279" s="148">
        <v>0.52083333333333337</v>
      </c>
      <c r="F279" s="149">
        <v>92.708333333333329</v>
      </c>
      <c r="G279" s="127"/>
    </row>
    <row r="280" spans="1:7">
      <c r="A280" s="297"/>
      <c r="B280" s="154" t="s">
        <v>178</v>
      </c>
      <c r="C280" s="136">
        <v>1</v>
      </c>
      <c r="D280" s="148">
        <v>0.26041666666666669</v>
      </c>
      <c r="E280" s="148">
        <v>0.26041666666666669</v>
      </c>
      <c r="F280" s="149">
        <v>92.96875</v>
      </c>
      <c r="G280" s="127"/>
    </row>
    <row r="281" spans="1:7">
      <c r="A281" s="297"/>
      <c r="B281" s="154" t="s">
        <v>179</v>
      </c>
      <c r="C281" s="136">
        <v>2</v>
      </c>
      <c r="D281" s="148">
        <v>0.52083333333333337</v>
      </c>
      <c r="E281" s="148">
        <v>0.52083333333333337</v>
      </c>
      <c r="F281" s="149">
        <v>93.489583333333329</v>
      </c>
      <c r="G281" s="127"/>
    </row>
    <row r="282" spans="1:7">
      <c r="A282" s="297"/>
      <c r="B282" s="154" t="s">
        <v>180</v>
      </c>
      <c r="C282" s="136">
        <v>1</v>
      </c>
      <c r="D282" s="148">
        <v>0.26041666666666669</v>
      </c>
      <c r="E282" s="148">
        <v>0.26041666666666669</v>
      </c>
      <c r="F282" s="149">
        <v>93.75</v>
      </c>
      <c r="G282" s="127"/>
    </row>
    <row r="283" spans="1:7">
      <c r="A283" s="297"/>
      <c r="B283" s="154" t="s">
        <v>181</v>
      </c>
      <c r="C283" s="136">
        <v>3</v>
      </c>
      <c r="D283" s="148">
        <v>0.78125</v>
      </c>
      <c r="E283" s="148">
        <v>0.78125</v>
      </c>
      <c r="F283" s="149">
        <v>94.53125</v>
      </c>
      <c r="G283" s="127"/>
    </row>
    <row r="284" spans="1:7">
      <c r="A284" s="297"/>
      <c r="B284" s="154" t="s">
        <v>182</v>
      </c>
      <c r="C284" s="136">
        <v>1</v>
      </c>
      <c r="D284" s="148">
        <v>0.26041666666666669</v>
      </c>
      <c r="E284" s="148">
        <v>0.26041666666666669</v>
      </c>
      <c r="F284" s="149">
        <v>94.791666666666671</v>
      </c>
      <c r="G284" s="127"/>
    </row>
    <row r="285" spans="1:7">
      <c r="A285" s="297"/>
      <c r="B285" s="154" t="s">
        <v>183</v>
      </c>
      <c r="C285" s="136">
        <v>2</v>
      </c>
      <c r="D285" s="148">
        <v>0.52083333333333337</v>
      </c>
      <c r="E285" s="148">
        <v>0.52083333333333337</v>
      </c>
      <c r="F285" s="149">
        <v>95.3125</v>
      </c>
      <c r="G285" s="127"/>
    </row>
    <row r="286" spans="1:7">
      <c r="A286" s="297"/>
      <c r="B286" s="154" t="s">
        <v>184</v>
      </c>
      <c r="C286" s="136">
        <v>4</v>
      </c>
      <c r="D286" s="148">
        <v>1.0416666666666667</v>
      </c>
      <c r="E286" s="148">
        <v>1.0416666666666667</v>
      </c>
      <c r="F286" s="149">
        <v>96.354166666666671</v>
      </c>
      <c r="G286" s="127"/>
    </row>
    <row r="287" spans="1:7">
      <c r="A287" s="297"/>
      <c r="B287" s="154" t="s">
        <v>185</v>
      </c>
      <c r="C287" s="136">
        <v>2</v>
      </c>
      <c r="D287" s="148">
        <v>0.52083333333333337</v>
      </c>
      <c r="E287" s="148">
        <v>0.52083333333333337</v>
      </c>
      <c r="F287" s="149">
        <v>96.875</v>
      </c>
      <c r="G287" s="127"/>
    </row>
    <row r="288" spans="1:7">
      <c r="A288" s="297"/>
      <c r="B288" s="154" t="s">
        <v>186</v>
      </c>
      <c r="C288" s="136">
        <v>2</v>
      </c>
      <c r="D288" s="148">
        <v>0.52083333333333337</v>
      </c>
      <c r="E288" s="148">
        <v>0.52083333333333337</v>
      </c>
      <c r="F288" s="149">
        <v>97.395833333333329</v>
      </c>
      <c r="G288" s="127"/>
    </row>
    <row r="289" spans="1:12">
      <c r="A289" s="297"/>
      <c r="B289" s="154" t="s">
        <v>187</v>
      </c>
      <c r="C289" s="136">
        <v>1</v>
      </c>
      <c r="D289" s="148">
        <v>0.26041666666666669</v>
      </c>
      <c r="E289" s="148">
        <v>0.26041666666666669</v>
      </c>
      <c r="F289" s="149">
        <v>97.65625</v>
      </c>
      <c r="G289" s="127"/>
    </row>
    <row r="290" spans="1:12">
      <c r="A290" s="297"/>
      <c r="B290" s="154" t="s">
        <v>188</v>
      </c>
      <c r="C290" s="136">
        <v>1</v>
      </c>
      <c r="D290" s="148">
        <v>0.26041666666666669</v>
      </c>
      <c r="E290" s="148">
        <v>0.26041666666666669</v>
      </c>
      <c r="F290" s="149">
        <v>97.916666666666671</v>
      </c>
      <c r="G290" s="127"/>
    </row>
    <row r="291" spans="1:12">
      <c r="A291" s="297"/>
      <c r="B291" s="154" t="s">
        <v>189</v>
      </c>
      <c r="C291" s="136">
        <v>2</v>
      </c>
      <c r="D291" s="148">
        <v>0.52083333333333337</v>
      </c>
      <c r="E291" s="148">
        <v>0.52083333333333337</v>
      </c>
      <c r="F291" s="149">
        <v>98.4375</v>
      </c>
      <c r="G291" s="127"/>
    </row>
    <row r="292" spans="1:12">
      <c r="A292" s="297"/>
      <c r="B292" s="154" t="s">
        <v>190</v>
      </c>
      <c r="C292" s="136">
        <v>6</v>
      </c>
      <c r="D292" s="148">
        <v>1.5625</v>
      </c>
      <c r="E292" s="148">
        <v>1.5625</v>
      </c>
      <c r="F292" s="149">
        <v>100</v>
      </c>
      <c r="G292" s="127"/>
    </row>
    <row r="293" spans="1:12">
      <c r="A293" s="298"/>
      <c r="B293" s="150" t="s">
        <v>4</v>
      </c>
      <c r="C293" s="151">
        <v>384</v>
      </c>
      <c r="D293" s="152">
        <v>100</v>
      </c>
      <c r="E293" s="152">
        <v>100</v>
      </c>
      <c r="F293" s="153"/>
      <c r="G293" s="127"/>
    </row>
    <row r="295" spans="1:12" ht="15">
      <c r="A295" s="294" t="s">
        <v>60</v>
      </c>
      <c r="B295" s="294"/>
      <c r="C295" s="294"/>
      <c r="D295" s="294"/>
      <c r="E295" s="294"/>
      <c r="F295" s="294"/>
      <c r="G295" s="127"/>
    </row>
    <row r="296" spans="1:12" ht="24">
      <c r="A296" s="295" t="s">
        <v>11</v>
      </c>
      <c r="B296" s="295"/>
      <c r="C296" s="128" t="s">
        <v>92</v>
      </c>
      <c r="D296" s="129" t="s">
        <v>93</v>
      </c>
      <c r="E296" s="129" t="s">
        <v>94</v>
      </c>
      <c r="F296" s="130" t="s">
        <v>95</v>
      </c>
      <c r="G296" s="127"/>
    </row>
    <row r="297" spans="1:12" ht="24">
      <c r="A297" s="296" t="s">
        <v>10</v>
      </c>
      <c r="B297" s="131" t="s">
        <v>109</v>
      </c>
      <c r="C297" s="132">
        <v>87</v>
      </c>
      <c r="D297" s="146">
        <v>22.65625</v>
      </c>
      <c r="E297" s="146">
        <v>22.65625</v>
      </c>
      <c r="F297" s="147">
        <v>22.65625</v>
      </c>
      <c r="G297" s="127"/>
      <c r="H297" s="132">
        <v>87</v>
      </c>
      <c r="I297" s="136">
        <v>106</v>
      </c>
      <c r="J297" s="136">
        <v>113</v>
      </c>
      <c r="K297" s="136">
        <v>50</v>
      </c>
      <c r="L297" s="136">
        <v>28</v>
      </c>
    </row>
    <row r="298" spans="1:12">
      <c r="A298" s="297"/>
      <c r="B298" s="135" t="s">
        <v>110</v>
      </c>
      <c r="C298" s="136">
        <v>106</v>
      </c>
      <c r="D298" s="148">
        <v>27.604166666666668</v>
      </c>
      <c r="E298" s="148">
        <v>27.604166666666668</v>
      </c>
      <c r="F298" s="149">
        <v>50.260416666666664</v>
      </c>
      <c r="G298" s="127"/>
    </row>
    <row r="299" spans="1:12">
      <c r="A299" s="297"/>
      <c r="B299" s="135" t="s">
        <v>111</v>
      </c>
      <c r="C299" s="136">
        <v>113</v>
      </c>
      <c r="D299" s="148">
        <v>29.427083333333332</v>
      </c>
      <c r="E299" s="148">
        <v>29.427083333333332</v>
      </c>
      <c r="F299" s="149">
        <v>79.6875</v>
      </c>
      <c r="G299" s="127"/>
    </row>
    <row r="300" spans="1:12">
      <c r="A300" s="297"/>
      <c r="B300" s="135" t="s">
        <v>112</v>
      </c>
      <c r="C300" s="136">
        <v>50</v>
      </c>
      <c r="D300" s="148">
        <v>13.020833333333334</v>
      </c>
      <c r="E300" s="148">
        <v>13.020833333333334</v>
      </c>
      <c r="F300" s="149">
        <v>92.708333333333329</v>
      </c>
      <c r="G300" s="127"/>
    </row>
    <row r="301" spans="1:12">
      <c r="A301" s="297"/>
      <c r="B301" s="135" t="s">
        <v>113</v>
      </c>
      <c r="C301" s="136">
        <v>28</v>
      </c>
      <c r="D301" s="148">
        <v>7.291666666666667</v>
      </c>
      <c r="E301" s="148">
        <v>7.291666666666667</v>
      </c>
      <c r="F301" s="149">
        <v>100</v>
      </c>
      <c r="G301" s="127"/>
    </row>
    <row r="302" spans="1:12">
      <c r="A302" s="298"/>
      <c r="B302" s="150" t="s">
        <v>4</v>
      </c>
      <c r="C302" s="151">
        <v>384</v>
      </c>
      <c r="D302" s="152">
        <v>100</v>
      </c>
      <c r="E302" s="152">
        <v>100</v>
      </c>
      <c r="F302" s="153"/>
      <c r="G302" s="127"/>
    </row>
    <row r="303" spans="1:12">
      <c r="A303" s="127"/>
      <c r="B303" s="127"/>
      <c r="C303" s="127"/>
      <c r="D303" s="127"/>
      <c r="E303" s="127"/>
      <c r="F303" s="127"/>
      <c r="G303" s="127"/>
    </row>
    <row r="304" spans="1:12" ht="15">
      <c r="A304" s="294" t="s">
        <v>61</v>
      </c>
      <c r="B304" s="294"/>
      <c r="C304" s="294"/>
      <c r="D304" s="294"/>
      <c r="E304" s="294"/>
      <c r="F304" s="294"/>
      <c r="G304" s="127"/>
    </row>
    <row r="305" spans="1:12" ht="24">
      <c r="A305" s="295" t="s">
        <v>11</v>
      </c>
      <c r="B305" s="295"/>
      <c r="C305" s="128" t="s">
        <v>92</v>
      </c>
      <c r="D305" s="129" t="s">
        <v>93</v>
      </c>
      <c r="E305" s="129" t="s">
        <v>94</v>
      </c>
      <c r="F305" s="130" t="s">
        <v>95</v>
      </c>
      <c r="G305" s="127"/>
    </row>
    <row r="306" spans="1:12" ht="24">
      <c r="A306" s="296" t="s">
        <v>10</v>
      </c>
      <c r="B306" s="131" t="s">
        <v>109</v>
      </c>
      <c r="C306" s="132">
        <v>86</v>
      </c>
      <c r="D306" s="146">
        <v>22.395833333333332</v>
      </c>
      <c r="E306" s="146">
        <v>22.395833333333332</v>
      </c>
      <c r="F306" s="147">
        <v>22.395833333333332</v>
      </c>
      <c r="G306" s="127"/>
      <c r="H306" s="132">
        <v>86</v>
      </c>
      <c r="I306" s="136">
        <v>120</v>
      </c>
      <c r="J306" s="136">
        <v>107</v>
      </c>
      <c r="K306" s="136">
        <v>42</v>
      </c>
      <c r="L306" s="136">
        <v>29</v>
      </c>
    </row>
    <row r="307" spans="1:12">
      <c r="A307" s="297"/>
      <c r="B307" s="135" t="s">
        <v>110</v>
      </c>
      <c r="C307" s="136">
        <v>120</v>
      </c>
      <c r="D307" s="148">
        <v>31.25</v>
      </c>
      <c r="E307" s="148">
        <v>31.25</v>
      </c>
      <c r="F307" s="149">
        <v>53.645833333333336</v>
      </c>
      <c r="G307" s="127"/>
    </row>
    <row r="308" spans="1:12">
      <c r="A308" s="297"/>
      <c r="B308" s="135" t="s">
        <v>111</v>
      </c>
      <c r="C308" s="136">
        <v>107</v>
      </c>
      <c r="D308" s="148">
        <v>27.864583333333332</v>
      </c>
      <c r="E308" s="148">
        <v>27.864583333333332</v>
      </c>
      <c r="F308" s="149">
        <v>81.510416666666671</v>
      </c>
      <c r="G308" s="127"/>
    </row>
    <row r="309" spans="1:12">
      <c r="A309" s="297"/>
      <c r="B309" s="135" t="s">
        <v>112</v>
      </c>
      <c r="C309" s="136">
        <v>42</v>
      </c>
      <c r="D309" s="148">
        <v>10.9375</v>
      </c>
      <c r="E309" s="148">
        <v>10.9375</v>
      </c>
      <c r="F309" s="149">
        <v>92.447916666666671</v>
      </c>
      <c r="G309" s="127"/>
    </row>
    <row r="310" spans="1:12">
      <c r="A310" s="297"/>
      <c r="B310" s="135" t="s">
        <v>113</v>
      </c>
      <c r="C310" s="136">
        <v>29</v>
      </c>
      <c r="D310" s="148">
        <v>7.552083333333333</v>
      </c>
      <c r="E310" s="148">
        <v>7.552083333333333</v>
      </c>
      <c r="F310" s="149">
        <v>100</v>
      </c>
      <c r="G310" s="127"/>
    </row>
    <row r="311" spans="1:12">
      <c r="A311" s="298"/>
      <c r="B311" s="150" t="s">
        <v>4</v>
      </c>
      <c r="C311" s="151">
        <v>384</v>
      </c>
      <c r="D311" s="152">
        <v>100</v>
      </c>
      <c r="E311" s="152">
        <v>100</v>
      </c>
      <c r="F311" s="153"/>
      <c r="G311" s="127"/>
    </row>
    <row r="312" spans="1:12">
      <c r="A312" s="127"/>
      <c r="B312" s="127"/>
      <c r="C312" s="127"/>
      <c r="D312" s="127"/>
      <c r="E312" s="127"/>
      <c r="F312" s="127"/>
      <c r="G312" s="127"/>
    </row>
    <row r="313" spans="1:12" ht="15">
      <c r="A313" s="294" t="s">
        <v>62</v>
      </c>
      <c r="B313" s="294"/>
      <c r="C313" s="294"/>
      <c r="D313" s="294"/>
      <c r="E313" s="294"/>
      <c r="F313" s="294"/>
      <c r="G313" s="127"/>
    </row>
    <row r="314" spans="1:12" ht="24">
      <c r="A314" s="295" t="s">
        <v>11</v>
      </c>
      <c r="B314" s="295"/>
      <c r="C314" s="128" t="s">
        <v>92</v>
      </c>
      <c r="D314" s="129" t="s">
        <v>93</v>
      </c>
      <c r="E314" s="129" t="s">
        <v>94</v>
      </c>
      <c r="F314" s="130" t="s">
        <v>95</v>
      </c>
      <c r="G314" s="127"/>
    </row>
    <row r="315" spans="1:12" ht="24">
      <c r="A315" s="296" t="s">
        <v>10</v>
      </c>
      <c r="B315" s="131" t="s">
        <v>109</v>
      </c>
      <c r="C315" s="132">
        <v>77</v>
      </c>
      <c r="D315" s="146">
        <v>20.052083333333332</v>
      </c>
      <c r="E315" s="146">
        <v>20.052083333333332</v>
      </c>
      <c r="F315" s="147">
        <v>20.052083333333332</v>
      </c>
      <c r="G315" s="127"/>
      <c r="H315" s="132">
        <v>77</v>
      </c>
      <c r="I315" s="136">
        <v>113</v>
      </c>
      <c r="J315" s="136">
        <v>106</v>
      </c>
      <c r="K315" s="136">
        <v>61</v>
      </c>
      <c r="L315" s="136">
        <v>27</v>
      </c>
    </row>
    <row r="316" spans="1:12">
      <c r="A316" s="297"/>
      <c r="B316" s="135" t="s">
        <v>110</v>
      </c>
      <c r="C316" s="136">
        <v>113</v>
      </c>
      <c r="D316" s="148">
        <v>29.427083333333332</v>
      </c>
      <c r="E316" s="148">
        <v>29.427083333333332</v>
      </c>
      <c r="F316" s="149">
        <v>49.479166666666664</v>
      </c>
      <c r="G316" s="127"/>
    </row>
    <row r="317" spans="1:12">
      <c r="A317" s="297"/>
      <c r="B317" s="135" t="s">
        <v>111</v>
      </c>
      <c r="C317" s="136">
        <v>106</v>
      </c>
      <c r="D317" s="148">
        <v>27.604166666666668</v>
      </c>
      <c r="E317" s="148">
        <v>27.604166666666668</v>
      </c>
      <c r="F317" s="149">
        <v>77.083333333333329</v>
      </c>
      <c r="G317" s="127"/>
    </row>
    <row r="318" spans="1:12">
      <c r="A318" s="297"/>
      <c r="B318" s="135" t="s">
        <v>112</v>
      </c>
      <c r="C318" s="136">
        <v>61</v>
      </c>
      <c r="D318" s="148">
        <v>15.885416666666666</v>
      </c>
      <c r="E318" s="148">
        <v>15.885416666666666</v>
      </c>
      <c r="F318" s="149">
        <v>92.96875</v>
      </c>
      <c r="G318" s="127"/>
    </row>
    <row r="319" spans="1:12">
      <c r="A319" s="297"/>
      <c r="B319" s="135" t="s">
        <v>113</v>
      </c>
      <c r="C319" s="136">
        <v>27</v>
      </c>
      <c r="D319" s="148">
        <v>7.03125</v>
      </c>
      <c r="E319" s="148">
        <v>7.03125</v>
      </c>
      <c r="F319" s="149">
        <v>100</v>
      </c>
      <c r="G319" s="127"/>
    </row>
    <row r="320" spans="1:12">
      <c r="A320" s="298"/>
      <c r="B320" s="150" t="s">
        <v>4</v>
      </c>
      <c r="C320" s="151">
        <v>384</v>
      </c>
      <c r="D320" s="152">
        <v>100</v>
      </c>
      <c r="E320" s="152">
        <v>100</v>
      </c>
      <c r="F320" s="153"/>
      <c r="G320" s="127"/>
    </row>
    <row r="321" spans="1:12">
      <c r="A321" s="127"/>
      <c r="B321" s="127"/>
      <c r="C321" s="127"/>
      <c r="D321" s="127"/>
      <c r="E321" s="127"/>
      <c r="F321" s="127"/>
      <c r="G321" s="127"/>
    </row>
    <row r="322" spans="1:12" ht="15">
      <c r="A322" s="294" t="s">
        <v>63</v>
      </c>
      <c r="B322" s="294"/>
      <c r="C322" s="294"/>
      <c r="D322" s="294"/>
      <c r="E322" s="294"/>
      <c r="F322" s="294"/>
      <c r="G322" s="127"/>
    </row>
    <row r="323" spans="1:12" ht="24">
      <c r="A323" s="295" t="s">
        <v>11</v>
      </c>
      <c r="B323" s="295"/>
      <c r="C323" s="128" t="s">
        <v>92</v>
      </c>
      <c r="D323" s="129" t="s">
        <v>93</v>
      </c>
      <c r="E323" s="129" t="s">
        <v>94</v>
      </c>
      <c r="F323" s="130" t="s">
        <v>95</v>
      </c>
      <c r="G323" s="127"/>
    </row>
    <row r="324" spans="1:12" ht="24">
      <c r="A324" s="296" t="s">
        <v>10</v>
      </c>
      <c r="B324" s="131" t="s">
        <v>109</v>
      </c>
      <c r="C324" s="132">
        <v>85</v>
      </c>
      <c r="D324" s="146">
        <v>22.135416666666668</v>
      </c>
      <c r="E324" s="146">
        <v>22.135416666666668</v>
      </c>
      <c r="F324" s="147">
        <v>22.135416666666668</v>
      </c>
      <c r="G324" s="127"/>
      <c r="H324" s="132">
        <v>85</v>
      </c>
      <c r="I324" s="136">
        <v>116</v>
      </c>
      <c r="J324" s="136">
        <v>115</v>
      </c>
      <c r="K324" s="136">
        <v>38</v>
      </c>
      <c r="L324" s="136">
        <v>30</v>
      </c>
    </row>
    <row r="325" spans="1:12">
      <c r="A325" s="297"/>
      <c r="B325" s="135" t="s">
        <v>110</v>
      </c>
      <c r="C325" s="136">
        <v>116</v>
      </c>
      <c r="D325" s="148">
        <v>30.208333333333332</v>
      </c>
      <c r="E325" s="148">
        <v>30.208333333333332</v>
      </c>
      <c r="F325" s="149">
        <v>52.34375</v>
      </c>
      <c r="G325" s="127"/>
    </row>
    <row r="326" spans="1:12">
      <c r="A326" s="297"/>
      <c r="B326" s="135" t="s">
        <v>111</v>
      </c>
      <c r="C326" s="136">
        <v>115</v>
      </c>
      <c r="D326" s="148">
        <v>29.947916666666668</v>
      </c>
      <c r="E326" s="148">
        <v>29.947916666666668</v>
      </c>
      <c r="F326" s="149">
        <v>82.291666666666671</v>
      </c>
      <c r="G326" s="127"/>
    </row>
    <row r="327" spans="1:12">
      <c r="A327" s="297"/>
      <c r="B327" s="135" t="s">
        <v>112</v>
      </c>
      <c r="C327" s="136">
        <v>38</v>
      </c>
      <c r="D327" s="148">
        <v>9.8958333333333339</v>
      </c>
      <c r="E327" s="148">
        <v>9.8958333333333339</v>
      </c>
      <c r="F327" s="149">
        <v>92.1875</v>
      </c>
      <c r="G327" s="127"/>
    </row>
    <row r="328" spans="1:12">
      <c r="A328" s="297"/>
      <c r="B328" s="135" t="s">
        <v>113</v>
      </c>
      <c r="C328" s="136">
        <v>30</v>
      </c>
      <c r="D328" s="148">
        <v>7.8125</v>
      </c>
      <c r="E328" s="148">
        <v>7.8125</v>
      </c>
      <c r="F328" s="149">
        <v>100</v>
      </c>
      <c r="G328" s="127"/>
    </row>
    <row r="329" spans="1:12">
      <c r="A329" s="298"/>
      <c r="B329" s="150" t="s">
        <v>4</v>
      </c>
      <c r="C329" s="151">
        <v>384</v>
      </c>
      <c r="D329" s="152">
        <v>100</v>
      </c>
      <c r="E329" s="152">
        <v>100</v>
      </c>
      <c r="F329" s="153"/>
      <c r="G329" s="127"/>
    </row>
    <row r="330" spans="1:12">
      <c r="A330" s="127"/>
      <c r="B330" s="127"/>
      <c r="C330" s="127"/>
      <c r="D330" s="127"/>
      <c r="E330" s="127"/>
      <c r="F330" s="127"/>
      <c r="G330" s="127"/>
    </row>
    <row r="331" spans="1:12" ht="15">
      <c r="A331" s="294" t="s">
        <v>64</v>
      </c>
      <c r="B331" s="294"/>
      <c r="C331" s="294"/>
      <c r="D331" s="294"/>
      <c r="E331" s="294"/>
      <c r="F331" s="294"/>
      <c r="G331" s="127"/>
    </row>
    <row r="332" spans="1:12" ht="24">
      <c r="A332" s="295" t="s">
        <v>11</v>
      </c>
      <c r="B332" s="295"/>
      <c r="C332" s="128" t="s">
        <v>92</v>
      </c>
      <c r="D332" s="129" t="s">
        <v>93</v>
      </c>
      <c r="E332" s="129" t="s">
        <v>94</v>
      </c>
      <c r="F332" s="130" t="s">
        <v>95</v>
      </c>
      <c r="G332" s="127"/>
    </row>
    <row r="333" spans="1:12" ht="24">
      <c r="A333" s="296" t="s">
        <v>10</v>
      </c>
      <c r="B333" s="131" t="s">
        <v>109</v>
      </c>
      <c r="C333" s="132">
        <v>74</v>
      </c>
      <c r="D333" s="146">
        <v>19.270833333333332</v>
      </c>
      <c r="E333" s="146">
        <v>19.270833333333332</v>
      </c>
      <c r="F333" s="147">
        <v>19.270833333333332</v>
      </c>
      <c r="G333" s="127"/>
      <c r="H333" s="132">
        <v>74</v>
      </c>
      <c r="I333" s="136">
        <v>132</v>
      </c>
      <c r="J333" s="136">
        <v>109</v>
      </c>
      <c r="K333" s="136">
        <v>42</v>
      </c>
      <c r="L333" s="136">
        <v>27</v>
      </c>
    </row>
    <row r="334" spans="1:12">
      <c r="A334" s="297"/>
      <c r="B334" s="135" t="s">
        <v>110</v>
      </c>
      <c r="C334" s="136">
        <v>132</v>
      </c>
      <c r="D334" s="148">
        <v>34.375</v>
      </c>
      <c r="E334" s="148">
        <v>34.375</v>
      </c>
      <c r="F334" s="149">
        <v>53.645833333333336</v>
      </c>
      <c r="G334" s="127"/>
    </row>
    <row r="335" spans="1:12">
      <c r="A335" s="297"/>
      <c r="B335" s="135" t="s">
        <v>111</v>
      </c>
      <c r="C335" s="136">
        <v>109</v>
      </c>
      <c r="D335" s="148">
        <v>28.385416666666668</v>
      </c>
      <c r="E335" s="148">
        <v>28.385416666666668</v>
      </c>
      <c r="F335" s="149">
        <v>82.03125</v>
      </c>
      <c r="G335" s="127"/>
    </row>
    <row r="336" spans="1:12">
      <c r="A336" s="297"/>
      <c r="B336" s="135" t="s">
        <v>112</v>
      </c>
      <c r="C336" s="136">
        <v>42</v>
      </c>
      <c r="D336" s="148">
        <v>10.9375</v>
      </c>
      <c r="E336" s="148">
        <v>10.9375</v>
      </c>
      <c r="F336" s="149">
        <v>92.96875</v>
      </c>
      <c r="G336" s="127"/>
    </row>
    <row r="337" spans="1:12">
      <c r="A337" s="297"/>
      <c r="B337" s="135" t="s">
        <v>113</v>
      </c>
      <c r="C337" s="136">
        <v>27</v>
      </c>
      <c r="D337" s="148">
        <v>7.03125</v>
      </c>
      <c r="E337" s="148">
        <v>7.03125</v>
      </c>
      <c r="F337" s="149">
        <v>100</v>
      </c>
      <c r="G337" s="127"/>
    </row>
    <row r="338" spans="1:12">
      <c r="A338" s="298"/>
      <c r="B338" s="150" t="s">
        <v>4</v>
      </c>
      <c r="C338" s="151">
        <v>384</v>
      </c>
      <c r="D338" s="152">
        <v>100</v>
      </c>
      <c r="E338" s="152">
        <v>100</v>
      </c>
      <c r="F338" s="153"/>
      <c r="G338" s="127"/>
    </row>
    <row r="339" spans="1:12">
      <c r="A339" s="127"/>
      <c r="B339" s="127"/>
      <c r="C339" s="127"/>
      <c r="D339" s="127"/>
      <c r="E339" s="127"/>
      <c r="F339" s="127"/>
      <c r="G339" s="127"/>
    </row>
    <row r="340" spans="1:12" ht="15">
      <c r="A340" s="294" t="s">
        <v>65</v>
      </c>
      <c r="B340" s="294"/>
      <c r="C340" s="294"/>
      <c r="D340" s="294"/>
      <c r="E340" s="294"/>
      <c r="F340" s="294"/>
      <c r="G340" s="127"/>
    </row>
    <row r="341" spans="1:12" ht="24">
      <c r="A341" s="295" t="s">
        <v>11</v>
      </c>
      <c r="B341" s="295"/>
      <c r="C341" s="128" t="s">
        <v>92</v>
      </c>
      <c r="D341" s="129" t="s">
        <v>93</v>
      </c>
      <c r="E341" s="129" t="s">
        <v>94</v>
      </c>
      <c r="F341" s="130" t="s">
        <v>95</v>
      </c>
      <c r="G341" s="127"/>
    </row>
    <row r="342" spans="1:12" ht="24">
      <c r="A342" s="296" t="s">
        <v>10</v>
      </c>
      <c r="B342" s="131" t="s">
        <v>109</v>
      </c>
      <c r="C342" s="132">
        <v>87</v>
      </c>
      <c r="D342" s="146">
        <v>22.65625</v>
      </c>
      <c r="E342" s="146">
        <v>22.65625</v>
      </c>
      <c r="F342" s="147">
        <v>22.65625</v>
      </c>
      <c r="G342" s="127"/>
      <c r="H342" s="132">
        <v>87</v>
      </c>
      <c r="I342" s="136">
        <v>104</v>
      </c>
      <c r="J342" s="136">
        <v>120</v>
      </c>
      <c r="K342" s="136">
        <v>40</v>
      </c>
      <c r="L342" s="136">
        <v>33</v>
      </c>
    </row>
    <row r="343" spans="1:12">
      <c r="A343" s="297"/>
      <c r="B343" s="135" t="s">
        <v>110</v>
      </c>
      <c r="C343" s="136">
        <v>104</v>
      </c>
      <c r="D343" s="148">
        <v>27.083333333333332</v>
      </c>
      <c r="E343" s="148">
        <v>27.083333333333332</v>
      </c>
      <c r="F343" s="149">
        <v>49.739583333333336</v>
      </c>
      <c r="G343" s="127"/>
    </row>
    <row r="344" spans="1:12">
      <c r="A344" s="297"/>
      <c r="B344" s="135" t="s">
        <v>111</v>
      </c>
      <c r="C344" s="136">
        <v>120</v>
      </c>
      <c r="D344" s="148">
        <v>31.25</v>
      </c>
      <c r="E344" s="148">
        <v>31.25</v>
      </c>
      <c r="F344" s="149">
        <v>80.989583333333329</v>
      </c>
      <c r="G344" s="127"/>
    </row>
    <row r="345" spans="1:12">
      <c r="A345" s="297"/>
      <c r="B345" s="135" t="s">
        <v>112</v>
      </c>
      <c r="C345" s="136">
        <v>40</v>
      </c>
      <c r="D345" s="148">
        <v>10.416666666666666</v>
      </c>
      <c r="E345" s="148">
        <v>10.416666666666666</v>
      </c>
      <c r="F345" s="149">
        <v>91.40625</v>
      </c>
      <c r="G345" s="127"/>
    </row>
    <row r="346" spans="1:12">
      <c r="A346" s="297"/>
      <c r="B346" s="135" t="s">
        <v>113</v>
      </c>
      <c r="C346" s="136">
        <v>33</v>
      </c>
      <c r="D346" s="148">
        <v>8.59375</v>
      </c>
      <c r="E346" s="148">
        <v>8.59375</v>
      </c>
      <c r="F346" s="149">
        <v>100</v>
      </c>
      <c r="G346" s="127"/>
    </row>
    <row r="347" spans="1:12">
      <c r="A347" s="298"/>
      <c r="B347" s="150" t="s">
        <v>4</v>
      </c>
      <c r="C347" s="151">
        <v>384</v>
      </c>
      <c r="D347" s="152">
        <v>100</v>
      </c>
      <c r="E347" s="152">
        <v>100</v>
      </c>
      <c r="F347" s="153"/>
      <c r="G347" s="127"/>
    </row>
    <row r="348" spans="1:12">
      <c r="A348" s="127"/>
      <c r="B348" s="127"/>
      <c r="C348" s="127"/>
      <c r="D348" s="127"/>
      <c r="E348" s="127"/>
      <c r="F348" s="127"/>
      <c r="G348" s="127"/>
    </row>
    <row r="349" spans="1:12" ht="15">
      <c r="A349" s="294" t="s">
        <v>66</v>
      </c>
      <c r="B349" s="294"/>
      <c r="C349" s="294"/>
      <c r="D349" s="294"/>
      <c r="E349" s="294"/>
      <c r="F349" s="294"/>
      <c r="G349" s="127"/>
    </row>
    <row r="350" spans="1:12" ht="24">
      <c r="A350" s="295" t="s">
        <v>11</v>
      </c>
      <c r="B350" s="295"/>
      <c r="C350" s="128" t="s">
        <v>92</v>
      </c>
      <c r="D350" s="129" t="s">
        <v>93</v>
      </c>
      <c r="E350" s="129" t="s">
        <v>94</v>
      </c>
      <c r="F350" s="130" t="s">
        <v>95</v>
      </c>
      <c r="G350" s="127"/>
    </row>
    <row r="351" spans="1:12" ht="24">
      <c r="A351" s="296" t="s">
        <v>10</v>
      </c>
      <c r="B351" s="131" t="s">
        <v>109</v>
      </c>
      <c r="C351" s="132">
        <v>71</v>
      </c>
      <c r="D351" s="146">
        <v>18.489583333333332</v>
      </c>
      <c r="E351" s="146">
        <v>18.489583333333332</v>
      </c>
      <c r="F351" s="147">
        <v>18.489583333333332</v>
      </c>
      <c r="G351" s="127"/>
      <c r="H351" s="132">
        <v>71</v>
      </c>
      <c r="I351" s="136">
        <v>126</v>
      </c>
      <c r="J351" s="136">
        <v>111</v>
      </c>
      <c r="K351" s="136">
        <v>52</v>
      </c>
      <c r="L351" s="136">
        <v>24</v>
      </c>
    </row>
    <row r="352" spans="1:12">
      <c r="A352" s="297"/>
      <c r="B352" s="135" t="s">
        <v>110</v>
      </c>
      <c r="C352" s="136">
        <v>126</v>
      </c>
      <c r="D352" s="148">
        <v>32.8125</v>
      </c>
      <c r="E352" s="148">
        <v>32.8125</v>
      </c>
      <c r="F352" s="149">
        <v>51.302083333333336</v>
      </c>
      <c r="G352" s="127"/>
    </row>
    <row r="353" spans="1:12">
      <c r="A353" s="297"/>
      <c r="B353" s="135" t="s">
        <v>111</v>
      </c>
      <c r="C353" s="136">
        <v>111</v>
      </c>
      <c r="D353" s="148">
        <v>28.90625</v>
      </c>
      <c r="E353" s="148">
        <v>28.90625</v>
      </c>
      <c r="F353" s="149">
        <v>80.208333333333329</v>
      </c>
      <c r="G353" s="127"/>
    </row>
    <row r="354" spans="1:12">
      <c r="A354" s="297"/>
      <c r="B354" s="135" t="s">
        <v>112</v>
      </c>
      <c r="C354" s="136">
        <v>52</v>
      </c>
      <c r="D354" s="148">
        <v>13.541666666666666</v>
      </c>
      <c r="E354" s="148">
        <v>13.541666666666666</v>
      </c>
      <c r="F354" s="149">
        <v>93.75</v>
      </c>
      <c r="G354" s="127"/>
    </row>
    <row r="355" spans="1:12">
      <c r="A355" s="297"/>
      <c r="B355" s="135" t="s">
        <v>113</v>
      </c>
      <c r="C355" s="136">
        <v>24</v>
      </c>
      <c r="D355" s="148">
        <v>6.25</v>
      </c>
      <c r="E355" s="148">
        <v>6.25</v>
      </c>
      <c r="F355" s="149">
        <v>100</v>
      </c>
      <c r="G355" s="127"/>
    </row>
    <row r="356" spans="1:12">
      <c r="A356" s="298"/>
      <c r="B356" s="150" t="s">
        <v>4</v>
      </c>
      <c r="C356" s="151">
        <v>384</v>
      </c>
      <c r="D356" s="152">
        <v>100</v>
      </c>
      <c r="E356" s="152">
        <v>100</v>
      </c>
      <c r="F356" s="153"/>
      <c r="G356" s="127"/>
    </row>
    <row r="357" spans="1:12">
      <c r="A357" s="127"/>
      <c r="B357" s="127"/>
      <c r="C357" s="127"/>
      <c r="D357" s="127"/>
      <c r="E357" s="127"/>
      <c r="F357" s="127"/>
      <c r="G357" s="127"/>
    </row>
    <row r="358" spans="1:12" ht="15">
      <c r="A358" s="294" t="s">
        <v>67</v>
      </c>
      <c r="B358" s="294"/>
      <c r="C358" s="294"/>
      <c r="D358" s="294"/>
      <c r="E358" s="294"/>
      <c r="F358" s="294"/>
      <c r="G358" s="127"/>
    </row>
    <row r="359" spans="1:12" ht="24">
      <c r="A359" s="295" t="s">
        <v>11</v>
      </c>
      <c r="B359" s="295"/>
      <c r="C359" s="128" t="s">
        <v>92</v>
      </c>
      <c r="D359" s="129" t="s">
        <v>93</v>
      </c>
      <c r="E359" s="129" t="s">
        <v>94</v>
      </c>
      <c r="F359" s="130" t="s">
        <v>95</v>
      </c>
      <c r="G359" s="127"/>
    </row>
    <row r="360" spans="1:12" ht="24">
      <c r="A360" s="296" t="s">
        <v>10</v>
      </c>
      <c r="B360" s="131" t="s">
        <v>109</v>
      </c>
      <c r="C360" s="132">
        <v>63</v>
      </c>
      <c r="D360" s="146">
        <v>16.40625</v>
      </c>
      <c r="E360" s="146">
        <v>16.40625</v>
      </c>
      <c r="F360" s="147">
        <v>16.40625</v>
      </c>
      <c r="G360" s="127"/>
      <c r="H360" s="132">
        <v>63</v>
      </c>
      <c r="I360" s="136">
        <v>127</v>
      </c>
      <c r="J360" s="136">
        <v>119</v>
      </c>
      <c r="K360" s="136">
        <v>39</v>
      </c>
      <c r="L360" s="136">
        <v>36</v>
      </c>
    </row>
    <row r="361" spans="1:12">
      <c r="A361" s="297"/>
      <c r="B361" s="135" t="s">
        <v>110</v>
      </c>
      <c r="C361" s="136">
        <v>127</v>
      </c>
      <c r="D361" s="148">
        <v>33.072916666666664</v>
      </c>
      <c r="E361" s="148">
        <v>33.072916666666664</v>
      </c>
      <c r="F361" s="149">
        <v>49.479166666666664</v>
      </c>
      <c r="G361" s="127"/>
    </row>
    <row r="362" spans="1:12">
      <c r="A362" s="297"/>
      <c r="B362" s="135" t="s">
        <v>111</v>
      </c>
      <c r="C362" s="136">
        <v>119</v>
      </c>
      <c r="D362" s="148">
        <v>30.989583333333332</v>
      </c>
      <c r="E362" s="148">
        <v>30.989583333333332</v>
      </c>
      <c r="F362" s="149">
        <v>80.46875</v>
      </c>
      <c r="G362" s="127"/>
    </row>
    <row r="363" spans="1:12">
      <c r="A363" s="297"/>
      <c r="B363" s="135" t="s">
        <v>112</v>
      </c>
      <c r="C363" s="136">
        <v>39</v>
      </c>
      <c r="D363" s="148">
        <v>10.15625</v>
      </c>
      <c r="E363" s="148">
        <v>10.15625</v>
      </c>
      <c r="F363" s="149">
        <v>90.625</v>
      </c>
      <c r="G363" s="127"/>
    </row>
    <row r="364" spans="1:12">
      <c r="A364" s="297"/>
      <c r="B364" s="135" t="s">
        <v>113</v>
      </c>
      <c r="C364" s="136">
        <v>36</v>
      </c>
      <c r="D364" s="148">
        <v>9.375</v>
      </c>
      <c r="E364" s="148">
        <v>9.375</v>
      </c>
      <c r="F364" s="149">
        <v>100</v>
      </c>
      <c r="G364" s="127"/>
    </row>
    <row r="365" spans="1:12">
      <c r="A365" s="298"/>
      <c r="B365" s="150" t="s">
        <v>4</v>
      </c>
      <c r="C365" s="151">
        <v>384</v>
      </c>
      <c r="D365" s="152">
        <v>100</v>
      </c>
      <c r="E365" s="152">
        <v>100</v>
      </c>
      <c r="F365" s="153"/>
      <c r="G365" s="127"/>
    </row>
    <row r="366" spans="1:12">
      <c r="A366" s="127"/>
      <c r="B366" s="127"/>
      <c r="C366" s="127"/>
      <c r="D366" s="127"/>
      <c r="E366" s="127"/>
      <c r="F366" s="127"/>
      <c r="G366" s="127"/>
    </row>
    <row r="367" spans="1:12" ht="15">
      <c r="A367" s="294" t="s">
        <v>68</v>
      </c>
      <c r="B367" s="294"/>
      <c r="C367" s="294"/>
      <c r="D367" s="294"/>
      <c r="E367" s="294"/>
      <c r="F367" s="294"/>
      <c r="G367" s="127"/>
    </row>
    <row r="368" spans="1:12" ht="24">
      <c r="A368" s="295" t="s">
        <v>11</v>
      </c>
      <c r="B368" s="295"/>
      <c r="C368" s="128" t="s">
        <v>92</v>
      </c>
      <c r="D368" s="129" t="s">
        <v>93</v>
      </c>
      <c r="E368" s="129" t="s">
        <v>94</v>
      </c>
      <c r="F368" s="130" t="s">
        <v>95</v>
      </c>
      <c r="G368" s="127"/>
    </row>
    <row r="369" spans="1:12" ht="24">
      <c r="A369" s="296" t="s">
        <v>10</v>
      </c>
      <c r="B369" s="131" t="s">
        <v>109</v>
      </c>
      <c r="C369" s="132">
        <v>53</v>
      </c>
      <c r="D369" s="146">
        <v>13.802083333333334</v>
      </c>
      <c r="E369" s="146">
        <v>13.802083333333334</v>
      </c>
      <c r="F369" s="147">
        <v>13.802083333333334</v>
      </c>
      <c r="G369" s="127"/>
      <c r="H369" s="132">
        <v>53</v>
      </c>
      <c r="I369" s="136">
        <v>108</v>
      </c>
      <c r="J369" s="136">
        <v>132</v>
      </c>
      <c r="K369" s="136">
        <v>47</v>
      </c>
      <c r="L369" s="136">
        <v>44</v>
      </c>
    </row>
    <row r="370" spans="1:12">
      <c r="A370" s="297"/>
      <c r="B370" s="135" t="s">
        <v>110</v>
      </c>
      <c r="C370" s="136">
        <v>108</v>
      </c>
      <c r="D370" s="148">
        <v>28.125</v>
      </c>
      <c r="E370" s="148">
        <v>28.125</v>
      </c>
      <c r="F370" s="149">
        <v>41.927083333333336</v>
      </c>
      <c r="G370" s="127"/>
    </row>
    <row r="371" spans="1:12">
      <c r="A371" s="297"/>
      <c r="B371" s="135" t="s">
        <v>111</v>
      </c>
      <c r="C371" s="136">
        <v>132</v>
      </c>
      <c r="D371" s="148">
        <v>34.375</v>
      </c>
      <c r="E371" s="148">
        <v>34.375</v>
      </c>
      <c r="F371" s="149">
        <v>76.302083333333329</v>
      </c>
      <c r="G371" s="127"/>
    </row>
    <row r="372" spans="1:12">
      <c r="A372" s="297"/>
      <c r="B372" s="135" t="s">
        <v>112</v>
      </c>
      <c r="C372" s="136">
        <v>47</v>
      </c>
      <c r="D372" s="148">
        <v>12.239583333333334</v>
      </c>
      <c r="E372" s="148">
        <v>12.239583333333334</v>
      </c>
      <c r="F372" s="149">
        <v>88.541666666666671</v>
      </c>
      <c r="G372" s="127"/>
    </row>
    <row r="373" spans="1:12">
      <c r="A373" s="297"/>
      <c r="B373" s="135" t="s">
        <v>113</v>
      </c>
      <c r="C373" s="136">
        <v>44</v>
      </c>
      <c r="D373" s="148">
        <v>11.458333333333334</v>
      </c>
      <c r="E373" s="148">
        <v>11.458333333333334</v>
      </c>
      <c r="F373" s="149">
        <v>100</v>
      </c>
      <c r="G373" s="127"/>
    </row>
    <row r="374" spans="1:12">
      <c r="A374" s="298"/>
      <c r="B374" s="150" t="s">
        <v>4</v>
      </c>
      <c r="C374" s="151">
        <v>384</v>
      </c>
      <c r="D374" s="152">
        <v>100</v>
      </c>
      <c r="E374" s="152">
        <v>100</v>
      </c>
      <c r="F374" s="153"/>
      <c r="G374" s="127"/>
    </row>
    <row r="375" spans="1:12">
      <c r="A375" s="127"/>
      <c r="B375" s="127"/>
      <c r="C375" s="127"/>
      <c r="D375" s="127"/>
      <c r="E375" s="127"/>
      <c r="F375" s="127"/>
      <c r="G375" s="127"/>
    </row>
    <row r="376" spans="1:12" ht="15">
      <c r="A376" s="294" t="s">
        <v>69</v>
      </c>
      <c r="B376" s="294"/>
      <c r="C376" s="294"/>
      <c r="D376" s="294"/>
      <c r="E376" s="294"/>
      <c r="F376" s="294"/>
      <c r="G376" s="127"/>
    </row>
    <row r="377" spans="1:12" ht="24">
      <c r="A377" s="295" t="s">
        <v>11</v>
      </c>
      <c r="B377" s="295"/>
      <c r="C377" s="128" t="s">
        <v>92</v>
      </c>
      <c r="D377" s="129" t="s">
        <v>93</v>
      </c>
      <c r="E377" s="129" t="s">
        <v>94</v>
      </c>
      <c r="F377" s="130" t="s">
        <v>95</v>
      </c>
      <c r="G377" s="127"/>
    </row>
    <row r="378" spans="1:12" ht="24">
      <c r="A378" s="296" t="s">
        <v>10</v>
      </c>
      <c r="B378" s="131" t="s">
        <v>109</v>
      </c>
      <c r="C378" s="132">
        <v>79</v>
      </c>
      <c r="D378" s="146">
        <v>20.572916666666668</v>
      </c>
      <c r="E378" s="146">
        <v>20.572916666666668</v>
      </c>
      <c r="F378" s="147">
        <v>20.572916666666668</v>
      </c>
      <c r="G378" s="127"/>
      <c r="H378" s="132">
        <v>79</v>
      </c>
      <c r="I378" s="136">
        <v>106</v>
      </c>
      <c r="J378" s="136">
        <v>113</v>
      </c>
      <c r="K378" s="136">
        <v>53</v>
      </c>
      <c r="L378" s="136">
        <v>33</v>
      </c>
    </row>
    <row r="379" spans="1:12">
      <c r="A379" s="297"/>
      <c r="B379" s="135" t="s">
        <v>110</v>
      </c>
      <c r="C379" s="136">
        <v>106</v>
      </c>
      <c r="D379" s="148">
        <v>27.604166666666668</v>
      </c>
      <c r="E379" s="148">
        <v>27.604166666666668</v>
      </c>
      <c r="F379" s="149">
        <v>48.177083333333336</v>
      </c>
      <c r="G379" s="127"/>
    </row>
    <row r="380" spans="1:12">
      <c r="A380" s="297"/>
      <c r="B380" s="135" t="s">
        <v>111</v>
      </c>
      <c r="C380" s="136">
        <v>113</v>
      </c>
      <c r="D380" s="148">
        <v>29.427083333333332</v>
      </c>
      <c r="E380" s="148">
        <v>29.427083333333332</v>
      </c>
      <c r="F380" s="149">
        <v>77.604166666666671</v>
      </c>
      <c r="G380" s="127"/>
    </row>
    <row r="381" spans="1:12">
      <c r="A381" s="297"/>
      <c r="B381" s="135" t="s">
        <v>112</v>
      </c>
      <c r="C381" s="136">
        <v>53</v>
      </c>
      <c r="D381" s="148">
        <v>13.802083333333334</v>
      </c>
      <c r="E381" s="148">
        <v>13.802083333333334</v>
      </c>
      <c r="F381" s="149">
        <v>91.40625</v>
      </c>
      <c r="G381" s="127"/>
    </row>
    <row r="382" spans="1:12">
      <c r="A382" s="297"/>
      <c r="B382" s="135" t="s">
        <v>113</v>
      </c>
      <c r="C382" s="136">
        <v>33</v>
      </c>
      <c r="D382" s="148">
        <v>8.59375</v>
      </c>
      <c r="E382" s="148">
        <v>8.59375</v>
      </c>
      <c r="F382" s="149">
        <v>100</v>
      </c>
      <c r="G382" s="127"/>
    </row>
    <row r="383" spans="1:12">
      <c r="A383" s="298"/>
      <c r="B383" s="150" t="s">
        <v>4</v>
      </c>
      <c r="C383" s="151">
        <v>384</v>
      </c>
      <c r="D383" s="152">
        <v>100</v>
      </c>
      <c r="E383" s="152">
        <v>100</v>
      </c>
      <c r="F383" s="153"/>
      <c r="G383" s="127"/>
    </row>
    <row r="384" spans="1:12">
      <c r="A384" s="127"/>
      <c r="B384" s="127"/>
      <c r="C384" s="127"/>
      <c r="D384" s="127"/>
      <c r="E384" s="127"/>
      <c r="F384" s="127"/>
      <c r="G384" s="127"/>
    </row>
    <row r="385" spans="1:12" ht="15">
      <c r="A385" s="294" t="s">
        <v>70</v>
      </c>
      <c r="B385" s="294"/>
      <c r="C385" s="294"/>
      <c r="D385" s="294"/>
      <c r="E385" s="294"/>
      <c r="F385" s="294"/>
      <c r="G385" s="127"/>
    </row>
    <row r="386" spans="1:12" ht="24">
      <c r="A386" s="295" t="s">
        <v>11</v>
      </c>
      <c r="B386" s="295"/>
      <c r="C386" s="128" t="s">
        <v>92</v>
      </c>
      <c r="D386" s="129" t="s">
        <v>93</v>
      </c>
      <c r="E386" s="129" t="s">
        <v>94</v>
      </c>
      <c r="F386" s="130" t="s">
        <v>95</v>
      </c>
      <c r="G386" s="127"/>
    </row>
    <row r="387" spans="1:12" ht="24">
      <c r="A387" s="296" t="s">
        <v>10</v>
      </c>
      <c r="B387" s="131" t="s">
        <v>109</v>
      </c>
      <c r="C387" s="132">
        <v>74</v>
      </c>
      <c r="D387" s="146">
        <v>19.270833333333332</v>
      </c>
      <c r="E387" s="146">
        <v>19.270833333333332</v>
      </c>
      <c r="F387" s="147">
        <v>19.270833333333332</v>
      </c>
      <c r="G387" s="127"/>
      <c r="H387" s="132">
        <v>74</v>
      </c>
      <c r="I387" s="136">
        <v>125</v>
      </c>
      <c r="J387" s="136">
        <v>109</v>
      </c>
      <c r="K387" s="136">
        <v>42</v>
      </c>
      <c r="L387" s="136">
        <v>34</v>
      </c>
    </row>
    <row r="388" spans="1:12">
      <c r="A388" s="297"/>
      <c r="B388" s="135" t="s">
        <v>110</v>
      </c>
      <c r="C388" s="136">
        <v>125</v>
      </c>
      <c r="D388" s="148">
        <v>32.552083333333336</v>
      </c>
      <c r="E388" s="148">
        <v>32.552083333333336</v>
      </c>
      <c r="F388" s="149">
        <v>51.822916666666664</v>
      </c>
      <c r="G388" s="127"/>
    </row>
    <row r="389" spans="1:12">
      <c r="A389" s="297"/>
      <c r="B389" s="135" t="s">
        <v>111</v>
      </c>
      <c r="C389" s="136">
        <v>109</v>
      </c>
      <c r="D389" s="148">
        <v>28.385416666666668</v>
      </c>
      <c r="E389" s="148">
        <v>28.385416666666668</v>
      </c>
      <c r="F389" s="149">
        <v>80.208333333333329</v>
      </c>
      <c r="G389" s="127"/>
    </row>
    <row r="390" spans="1:12">
      <c r="A390" s="297"/>
      <c r="B390" s="135" t="s">
        <v>112</v>
      </c>
      <c r="C390" s="136">
        <v>42</v>
      </c>
      <c r="D390" s="148">
        <v>10.9375</v>
      </c>
      <c r="E390" s="148">
        <v>10.9375</v>
      </c>
      <c r="F390" s="149">
        <v>91.145833333333329</v>
      </c>
      <c r="G390" s="127"/>
    </row>
    <row r="391" spans="1:12">
      <c r="A391" s="297"/>
      <c r="B391" s="135" t="s">
        <v>113</v>
      </c>
      <c r="C391" s="136">
        <v>34</v>
      </c>
      <c r="D391" s="148">
        <v>8.8541666666666661</v>
      </c>
      <c r="E391" s="148">
        <v>8.8541666666666661</v>
      </c>
      <c r="F391" s="149">
        <v>100</v>
      </c>
      <c r="G391" s="127"/>
    </row>
    <row r="392" spans="1:12">
      <c r="A392" s="298"/>
      <c r="B392" s="150" t="s">
        <v>4</v>
      </c>
      <c r="C392" s="151">
        <v>384</v>
      </c>
      <c r="D392" s="152">
        <v>100</v>
      </c>
      <c r="E392" s="152">
        <v>100</v>
      </c>
      <c r="F392" s="153"/>
      <c r="G392" s="127"/>
    </row>
    <row r="393" spans="1:12">
      <c r="A393" s="127"/>
      <c r="B393" s="127"/>
      <c r="C393" s="127"/>
      <c r="D393" s="127"/>
      <c r="E393" s="127"/>
      <c r="F393" s="127"/>
      <c r="G393" s="127"/>
    </row>
    <row r="394" spans="1:12" ht="15">
      <c r="A394" s="294" t="s">
        <v>71</v>
      </c>
      <c r="B394" s="294"/>
      <c r="C394" s="294"/>
      <c r="D394" s="294"/>
      <c r="E394" s="294"/>
      <c r="F394" s="294"/>
      <c r="G394" s="127"/>
    </row>
    <row r="395" spans="1:12" ht="24">
      <c r="A395" s="295" t="s">
        <v>11</v>
      </c>
      <c r="B395" s="295"/>
      <c r="C395" s="128" t="s">
        <v>92</v>
      </c>
      <c r="D395" s="129" t="s">
        <v>93</v>
      </c>
      <c r="E395" s="129" t="s">
        <v>94</v>
      </c>
      <c r="F395" s="130" t="s">
        <v>95</v>
      </c>
      <c r="G395" s="127"/>
    </row>
    <row r="396" spans="1:12" ht="24">
      <c r="A396" s="296" t="s">
        <v>10</v>
      </c>
      <c r="B396" s="131" t="s">
        <v>109</v>
      </c>
      <c r="C396" s="132">
        <v>68</v>
      </c>
      <c r="D396" s="146">
        <v>17.708333333333332</v>
      </c>
      <c r="E396" s="146">
        <v>17.708333333333332</v>
      </c>
      <c r="F396" s="147">
        <v>17.708333333333332</v>
      </c>
      <c r="G396" s="127"/>
      <c r="H396" s="132">
        <v>68</v>
      </c>
      <c r="I396" s="136">
        <v>126</v>
      </c>
      <c r="J396" s="136">
        <v>113</v>
      </c>
      <c r="K396" s="136">
        <v>51</v>
      </c>
      <c r="L396" s="136">
        <v>26</v>
      </c>
    </row>
    <row r="397" spans="1:12">
      <c r="A397" s="297"/>
      <c r="B397" s="135" t="s">
        <v>110</v>
      </c>
      <c r="C397" s="136">
        <v>126</v>
      </c>
      <c r="D397" s="148">
        <v>32.8125</v>
      </c>
      <c r="E397" s="148">
        <v>32.8125</v>
      </c>
      <c r="F397" s="149">
        <v>50.520833333333336</v>
      </c>
      <c r="G397" s="127"/>
    </row>
    <row r="398" spans="1:12">
      <c r="A398" s="297"/>
      <c r="B398" s="135" t="s">
        <v>111</v>
      </c>
      <c r="C398" s="136">
        <v>113</v>
      </c>
      <c r="D398" s="148">
        <v>29.427083333333332</v>
      </c>
      <c r="E398" s="148">
        <v>29.427083333333332</v>
      </c>
      <c r="F398" s="149">
        <v>79.947916666666671</v>
      </c>
      <c r="G398" s="127"/>
    </row>
    <row r="399" spans="1:12">
      <c r="A399" s="297"/>
      <c r="B399" s="135" t="s">
        <v>112</v>
      </c>
      <c r="C399" s="136">
        <v>51</v>
      </c>
      <c r="D399" s="148">
        <v>13.28125</v>
      </c>
      <c r="E399" s="148">
        <v>13.28125</v>
      </c>
      <c r="F399" s="149">
        <v>93.229166666666671</v>
      </c>
      <c r="G399" s="127"/>
    </row>
    <row r="400" spans="1:12">
      <c r="A400" s="297"/>
      <c r="B400" s="135" t="s">
        <v>113</v>
      </c>
      <c r="C400" s="136">
        <v>26</v>
      </c>
      <c r="D400" s="148">
        <v>6.770833333333333</v>
      </c>
      <c r="E400" s="148">
        <v>6.770833333333333</v>
      </c>
      <c r="F400" s="149">
        <v>100</v>
      </c>
      <c r="G400" s="127"/>
    </row>
    <row r="401" spans="1:12">
      <c r="A401" s="298"/>
      <c r="B401" s="150" t="s">
        <v>4</v>
      </c>
      <c r="C401" s="151">
        <v>384</v>
      </c>
      <c r="D401" s="152">
        <v>100</v>
      </c>
      <c r="E401" s="152">
        <v>100</v>
      </c>
      <c r="F401" s="153"/>
      <c r="G401" s="127"/>
    </row>
    <row r="402" spans="1:12">
      <c r="A402" s="127"/>
      <c r="B402" s="127"/>
      <c r="C402" s="127"/>
      <c r="D402" s="127"/>
      <c r="E402" s="127"/>
      <c r="F402" s="127"/>
      <c r="G402" s="127"/>
    </row>
    <row r="403" spans="1:12" ht="15">
      <c r="A403" s="294" t="s">
        <v>72</v>
      </c>
      <c r="B403" s="294"/>
      <c r="C403" s="294"/>
      <c r="D403" s="294"/>
      <c r="E403" s="294"/>
      <c r="F403" s="294"/>
      <c r="G403" s="127"/>
    </row>
    <row r="404" spans="1:12" ht="24">
      <c r="A404" s="295" t="s">
        <v>11</v>
      </c>
      <c r="B404" s="295"/>
      <c r="C404" s="128" t="s">
        <v>92</v>
      </c>
      <c r="D404" s="129" t="s">
        <v>93</v>
      </c>
      <c r="E404" s="129" t="s">
        <v>94</v>
      </c>
      <c r="F404" s="130" t="s">
        <v>95</v>
      </c>
      <c r="G404" s="127"/>
    </row>
    <row r="405" spans="1:12" ht="24">
      <c r="A405" s="296" t="s">
        <v>10</v>
      </c>
      <c r="B405" s="131" t="s">
        <v>109</v>
      </c>
      <c r="C405" s="132">
        <v>104</v>
      </c>
      <c r="D405" s="146">
        <v>27.083333333333332</v>
      </c>
      <c r="E405" s="146">
        <v>27.083333333333332</v>
      </c>
      <c r="F405" s="147">
        <v>27.083333333333332</v>
      </c>
      <c r="G405" s="127"/>
      <c r="H405" s="132">
        <v>104</v>
      </c>
      <c r="I405" s="136">
        <v>119</v>
      </c>
      <c r="J405" s="136">
        <v>92</v>
      </c>
      <c r="K405" s="136">
        <v>46</v>
      </c>
      <c r="L405" s="136">
        <v>23</v>
      </c>
    </row>
    <row r="406" spans="1:12">
      <c r="A406" s="297"/>
      <c r="B406" s="135" t="s">
        <v>110</v>
      </c>
      <c r="C406" s="136">
        <v>119</v>
      </c>
      <c r="D406" s="148">
        <v>30.989583333333332</v>
      </c>
      <c r="E406" s="148">
        <v>30.989583333333332</v>
      </c>
      <c r="F406" s="149">
        <v>58.072916666666664</v>
      </c>
      <c r="G406" s="127"/>
    </row>
    <row r="407" spans="1:12">
      <c r="A407" s="297"/>
      <c r="B407" s="135" t="s">
        <v>111</v>
      </c>
      <c r="C407" s="136">
        <v>92</v>
      </c>
      <c r="D407" s="148">
        <v>23.958333333333332</v>
      </c>
      <c r="E407" s="148">
        <v>23.958333333333332</v>
      </c>
      <c r="F407" s="149">
        <v>82.03125</v>
      </c>
      <c r="G407" s="127"/>
    </row>
    <row r="408" spans="1:12">
      <c r="A408" s="297"/>
      <c r="B408" s="135" t="s">
        <v>112</v>
      </c>
      <c r="C408" s="136">
        <v>46</v>
      </c>
      <c r="D408" s="148">
        <v>11.979166666666666</v>
      </c>
      <c r="E408" s="148">
        <v>11.979166666666666</v>
      </c>
      <c r="F408" s="149">
        <v>94.010416666666671</v>
      </c>
      <c r="G408" s="127"/>
    </row>
    <row r="409" spans="1:12">
      <c r="A409" s="297"/>
      <c r="B409" s="135" t="s">
        <v>113</v>
      </c>
      <c r="C409" s="136">
        <v>23</v>
      </c>
      <c r="D409" s="148">
        <v>5.989583333333333</v>
      </c>
      <c r="E409" s="148">
        <v>5.989583333333333</v>
      </c>
      <c r="F409" s="149">
        <v>100</v>
      </c>
      <c r="G409" s="127"/>
    </row>
    <row r="410" spans="1:12">
      <c r="A410" s="298"/>
      <c r="B410" s="150" t="s">
        <v>4</v>
      </c>
      <c r="C410" s="151">
        <v>384</v>
      </c>
      <c r="D410" s="152">
        <v>100</v>
      </c>
      <c r="E410" s="152">
        <v>100</v>
      </c>
      <c r="F410" s="153"/>
      <c r="G410" s="127"/>
    </row>
    <row r="411" spans="1:12">
      <c r="A411" s="127"/>
      <c r="B411" s="127"/>
      <c r="C411" s="127"/>
      <c r="D411" s="127"/>
      <c r="E411" s="127"/>
      <c r="F411" s="127"/>
      <c r="G411" s="127"/>
    </row>
    <row r="412" spans="1:12" ht="15">
      <c r="A412" s="294" t="s">
        <v>73</v>
      </c>
      <c r="B412" s="294"/>
      <c r="C412" s="294"/>
      <c r="D412" s="294"/>
      <c r="E412" s="294"/>
      <c r="F412" s="294"/>
      <c r="G412" s="127"/>
    </row>
    <row r="413" spans="1:12" ht="24">
      <c r="A413" s="295" t="s">
        <v>11</v>
      </c>
      <c r="B413" s="295"/>
      <c r="C413" s="128" t="s">
        <v>92</v>
      </c>
      <c r="D413" s="129" t="s">
        <v>93</v>
      </c>
      <c r="E413" s="129" t="s">
        <v>94</v>
      </c>
      <c r="F413" s="130" t="s">
        <v>95</v>
      </c>
      <c r="G413" s="127"/>
    </row>
    <row r="414" spans="1:12" ht="24">
      <c r="A414" s="296" t="s">
        <v>10</v>
      </c>
      <c r="B414" s="131" t="s">
        <v>109</v>
      </c>
      <c r="C414" s="132">
        <v>48</v>
      </c>
      <c r="D414" s="146">
        <v>12.5</v>
      </c>
      <c r="E414" s="146">
        <v>12.5</v>
      </c>
      <c r="F414" s="147">
        <v>12.5</v>
      </c>
      <c r="G414" s="127"/>
      <c r="H414" s="132">
        <v>48</v>
      </c>
      <c r="I414" s="136">
        <v>120</v>
      </c>
      <c r="J414" s="136">
        <v>125</v>
      </c>
      <c r="K414" s="136">
        <v>60</v>
      </c>
      <c r="L414" s="136">
        <v>31</v>
      </c>
    </row>
    <row r="415" spans="1:12">
      <c r="A415" s="297"/>
      <c r="B415" s="135" t="s">
        <v>110</v>
      </c>
      <c r="C415" s="136">
        <v>120</v>
      </c>
      <c r="D415" s="148">
        <v>31.25</v>
      </c>
      <c r="E415" s="148">
        <v>31.25</v>
      </c>
      <c r="F415" s="149">
        <v>43.75</v>
      </c>
      <c r="G415" s="127"/>
    </row>
    <row r="416" spans="1:12">
      <c r="A416" s="297"/>
      <c r="B416" s="135" t="s">
        <v>111</v>
      </c>
      <c r="C416" s="136">
        <v>125</v>
      </c>
      <c r="D416" s="148">
        <v>32.552083333333336</v>
      </c>
      <c r="E416" s="148">
        <v>32.552083333333336</v>
      </c>
      <c r="F416" s="149">
        <v>76.302083333333329</v>
      </c>
      <c r="G416" s="127"/>
    </row>
    <row r="417" spans="1:12">
      <c r="A417" s="297"/>
      <c r="B417" s="135" t="s">
        <v>112</v>
      </c>
      <c r="C417" s="136">
        <v>60</v>
      </c>
      <c r="D417" s="148">
        <v>15.625</v>
      </c>
      <c r="E417" s="148">
        <v>15.625</v>
      </c>
      <c r="F417" s="149">
        <v>91.927083333333329</v>
      </c>
      <c r="G417" s="127"/>
    </row>
    <row r="418" spans="1:12">
      <c r="A418" s="297"/>
      <c r="B418" s="135" t="s">
        <v>113</v>
      </c>
      <c r="C418" s="136">
        <v>31</v>
      </c>
      <c r="D418" s="148">
        <v>8.0729166666666661</v>
      </c>
      <c r="E418" s="148">
        <v>8.0729166666666661</v>
      </c>
      <c r="F418" s="149">
        <v>100</v>
      </c>
      <c r="G418" s="127"/>
    </row>
    <row r="419" spans="1:12">
      <c r="A419" s="298"/>
      <c r="B419" s="150" t="s">
        <v>4</v>
      </c>
      <c r="C419" s="151">
        <v>384</v>
      </c>
      <c r="D419" s="152">
        <v>100</v>
      </c>
      <c r="E419" s="152">
        <v>100</v>
      </c>
      <c r="F419" s="153"/>
      <c r="G419" s="127"/>
    </row>
    <row r="420" spans="1:12">
      <c r="A420" s="127"/>
      <c r="B420" s="127"/>
      <c r="C420" s="127"/>
      <c r="D420" s="127"/>
      <c r="E420" s="127"/>
      <c r="F420" s="127"/>
      <c r="G420" s="127"/>
    </row>
    <row r="421" spans="1:12" ht="15">
      <c r="A421" s="294" t="s">
        <v>74</v>
      </c>
      <c r="B421" s="294"/>
      <c r="C421" s="294"/>
      <c r="D421" s="294"/>
      <c r="E421" s="294"/>
      <c r="F421" s="294"/>
      <c r="G421" s="127"/>
    </row>
    <row r="422" spans="1:12" ht="24">
      <c r="A422" s="295" t="s">
        <v>11</v>
      </c>
      <c r="B422" s="295"/>
      <c r="C422" s="128" t="s">
        <v>92</v>
      </c>
      <c r="D422" s="129" t="s">
        <v>93</v>
      </c>
      <c r="E422" s="129" t="s">
        <v>94</v>
      </c>
      <c r="F422" s="130" t="s">
        <v>95</v>
      </c>
      <c r="G422" s="127"/>
    </row>
    <row r="423" spans="1:12" ht="24">
      <c r="A423" s="296" t="s">
        <v>10</v>
      </c>
      <c r="B423" s="131" t="s">
        <v>109</v>
      </c>
      <c r="C423" s="132">
        <v>51</v>
      </c>
      <c r="D423" s="146">
        <v>13.28125</v>
      </c>
      <c r="E423" s="146">
        <v>13.28125</v>
      </c>
      <c r="F423" s="147">
        <v>13.28125</v>
      </c>
      <c r="G423" s="127"/>
      <c r="H423" s="132">
        <v>51</v>
      </c>
      <c r="I423" s="136">
        <v>123</v>
      </c>
      <c r="J423" s="136">
        <v>118</v>
      </c>
      <c r="K423" s="136">
        <v>55</v>
      </c>
      <c r="L423" s="136">
        <v>37</v>
      </c>
    </row>
    <row r="424" spans="1:12">
      <c r="A424" s="297"/>
      <c r="B424" s="135" t="s">
        <v>110</v>
      </c>
      <c r="C424" s="136">
        <v>123</v>
      </c>
      <c r="D424" s="148">
        <v>32.03125</v>
      </c>
      <c r="E424" s="148">
        <v>32.03125</v>
      </c>
      <c r="F424" s="149">
        <v>45.3125</v>
      </c>
      <c r="G424" s="127"/>
    </row>
    <row r="425" spans="1:12">
      <c r="A425" s="297"/>
      <c r="B425" s="135" t="s">
        <v>111</v>
      </c>
      <c r="C425" s="136">
        <v>118</v>
      </c>
      <c r="D425" s="148">
        <v>30.729166666666668</v>
      </c>
      <c r="E425" s="148">
        <v>30.729166666666668</v>
      </c>
      <c r="F425" s="149">
        <v>76.041666666666671</v>
      </c>
      <c r="G425" s="127"/>
    </row>
    <row r="426" spans="1:12">
      <c r="A426" s="297"/>
      <c r="B426" s="135" t="s">
        <v>112</v>
      </c>
      <c r="C426" s="136">
        <v>55</v>
      </c>
      <c r="D426" s="148">
        <v>14.322916666666666</v>
      </c>
      <c r="E426" s="148">
        <v>14.322916666666666</v>
      </c>
      <c r="F426" s="149">
        <v>90.364583333333329</v>
      </c>
      <c r="G426" s="127"/>
    </row>
    <row r="427" spans="1:12">
      <c r="A427" s="297"/>
      <c r="B427" s="135" t="s">
        <v>113</v>
      </c>
      <c r="C427" s="136">
        <v>37</v>
      </c>
      <c r="D427" s="148">
        <v>9.6354166666666661</v>
      </c>
      <c r="E427" s="148">
        <v>9.6354166666666661</v>
      </c>
      <c r="F427" s="149">
        <v>100</v>
      </c>
      <c r="G427" s="127"/>
    </row>
    <row r="428" spans="1:12">
      <c r="A428" s="298"/>
      <c r="B428" s="150" t="s">
        <v>4</v>
      </c>
      <c r="C428" s="151">
        <v>384</v>
      </c>
      <c r="D428" s="152">
        <v>100</v>
      </c>
      <c r="E428" s="152">
        <v>100</v>
      </c>
      <c r="F428" s="153"/>
      <c r="G428" s="127"/>
    </row>
    <row r="429" spans="1:12">
      <c r="A429" s="127"/>
      <c r="B429" s="127"/>
      <c r="C429" s="127"/>
      <c r="D429" s="127"/>
      <c r="E429" s="127"/>
      <c r="F429" s="127"/>
      <c r="G429" s="127"/>
    </row>
    <row r="430" spans="1:12" ht="15">
      <c r="A430" s="294" t="s">
        <v>75</v>
      </c>
      <c r="B430" s="294"/>
      <c r="C430" s="294"/>
      <c r="D430" s="294"/>
      <c r="E430" s="294"/>
      <c r="F430" s="294"/>
      <c r="G430" s="127"/>
    </row>
    <row r="431" spans="1:12" ht="24">
      <c r="A431" s="295" t="s">
        <v>11</v>
      </c>
      <c r="B431" s="295"/>
      <c r="C431" s="128" t="s">
        <v>92</v>
      </c>
      <c r="D431" s="129" t="s">
        <v>93</v>
      </c>
      <c r="E431" s="129" t="s">
        <v>94</v>
      </c>
      <c r="F431" s="130" t="s">
        <v>95</v>
      </c>
      <c r="G431" s="127"/>
    </row>
    <row r="432" spans="1:12" ht="24">
      <c r="A432" s="296" t="s">
        <v>10</v>
      </c>
      <c r="B432" s="131" t="s">
        <v>109</v>
      </c>
      <c r="C432" s="132">
        <v>51</v>
      </c>
      <c r="D432" s="146">
        <v>13.28125</v>
      </c>
      <c r="E432" s="146">
        <v>13.28125</v>
      </c>
      <c r="F432" s="147">
        <v>13.28125</v>
      </c>
      <c r="G432" s="127"/>
      <c r="H432" s="132">
        <v>51</v>
      </c>
      <c r="I432" s="136">
        <v>108</v>
      </c>
      <c r="J432" s="136">
        <v>135</v>
      </c>
      <c r="K432" s="136">
        <v>57</v>
      </c>
      <c r="L432" s="136">
        <v>33</v>
      </c>
    </row>
    <row r="433" spans="1:12">
      <c r="A433" s="297"/>
      <c r="B433" s="135" t="s">
        <v>110</v>
      </c>
      <c r="C433" s="136">
        <v>108</v>
      </c>
      <c r="D433" s="148">
        <v>28.125</v>
      </c>
      <c r="E433" s="148">
        <v>28.125</v>
      </c>
      <c r="F433" s="149">
        <v>41.40625</v>
      </c>
      <c r="G433" s="127"/>
    </row>
    <row r="434" spans="1:12">
      <c r="A434" s="297"/>
      <c r="B434" s="135" t="s">
        <v>111</v>
      </c>
      <c r="C434" s="136">
        <v>135</v>
      </c>
      <c r="D434" s="148">
        <v>35.15625</v>
      </c>
      <c r="E434" s="148">
        <v>35.15625</v>
      </c>
      <c r="F434" s="149">
        <v>76.5625</v>
      </c>
      <c r="G434" s="127"/>
    </row>
    <row r="435" spans="1:12">
      <c r="A435" s="297"/>
      <c r="B435" s="135" t="s">
        <v>112</v>
      </c>
      <c r="C435" s="136">
        <v>57</v>
      </c>
      <c r="D435" s="148">
        <v>14.84375</v>
      </c>
      <c r="E435" s="148">
        <v>14.84375</v>
      </c>
      <c r="F435" s="149">
        <v>91.40625</v>
      </c>
      <c r="G435" s="127"/>
    </row>
    <row r="436" spans="1:12">
      <c r="A436" s="297"/>
      <c r="B436" s="135" t="s">
        <v>113</v>
      </c>
      <c r="C436" s="136">
        <v>33</v>
      </c>
      <c r="D436" s="148">
        <v>8.59375</v>
      </c>
      <c r="E436" s="148">
        <v>8.59375</v>
      </c>
      <c r="F436" s="149">
        <v>100</v>
      </c>
      <c r="G436" s="127"/>
    </row>
    <row r="437" spans="1:12">
      <c r="A437" s="298"/>
      <c r="B437" s="150" t="s">
        <v>4</v>
      </c>
      <c r="C437" s="151">
        <v>384</v>
      </c>
      <c r="D437" s="152">
        <v>100</v>
      </c>
      <c r="E437" s="152">
        <v>100</v>
      </c>
      <c r="F437" s="153"/>
      <c r="G437" s="127"/>
    </row>
    <row r="438" spans="1:12">
      <c r="A438" s="127"/>
      <c r="B438" s="127"/>
      <c r="C438" s="127"/>
      <c r="D438" s="127"/>
      <c r="E438" s="127"/>
      <c r="F438" s="127"/>
      <c r="G438" s="127"/>
    </row>
    <row r="439" spans="1:12" ht="15">
      <c r="A439" s="294" t="s">
        <v>76</v>
      </c>
      <c r="B439" s="294"/>
      <c r="C439" s="294"/>
      <c r="D439" s="294"/>
      <c r="E439" s="294"/>
      <c r="F439" s="294"/>
      <c r="G439" s="127"/>
    </row>
    <row r="440" spans="1:12" ht="24">
      <c r="A440" s="295" t="s">
        <v>11</v>
      </c>
      <c r="B440" s="295"/>
      <c r="C440" s="128" t="s">
        <v>92</v>
      </c>
      <c r="D440" s="129" t="s">
        <v>93</v>
      </c>
      <c r="E440" s="129" t="s">
        <v>94</v>
      </c>
      <c r="F440" s="130" t="s">
        <v>95</v>
      </c>
      <c r="G440" s="127"/>
    </row>
    <row r="441" spans="1:12" ht="24">
      <c r="A441" s="296" t="s">
        <v>10</v>
      </c>
      <c r="B441" s="131" t="s">
        <v>109</v>
      </c>
      <c r="C441" s="132">
        <v>91</v>
      </c>
      <c r="D441" s="146">
        <v>23.697916666666668</v>
      </c>
      <c r="E441" s="146">
        <v>23.697916666666668</v>
      </c>
      <c r="F441" s="147">
        <v>23.697916666666668</v>
      </c>
      <c r="G441" s="127"/>
      <c r="H441" s="132">
        <v>91</v>
      </c>
      <c r="I441" s="136">
        <v>127</v>
      </c>
      <c r="J441" s="136">
        <v>101</v>
      </c>
      <c r="K441" s="136">
        <v>43</v>
      </c>
      <c r="L441" s="136">
        <v>22</v>
      </c>
    </row>
    <row r="442" spans="1:12">
      <c r="A442" s="297"/>
      <c r="B442" s="135" t="s">
        <v>110</v>
      </c>
      <c r="C442" s="136">
        <v>127</v>
      </c>
      <c r="D442" s="148">
        <v>33.072916666666664</v>
      </c>
      <c r="E442" s="148">
        <v>33.072916666666664</v>
      </c>
      <c r="F442" s="149">
        <v>56.770833333333336</v>
      </c>
      <c r="G442" s="127"/>
    </row>
    <row r="443" spans="1:12">
      <c r="A443" s="297"/>
      <c r="B443" s="135" t="s">
        <v>111</v>
      </c>
      <c r="C443" s="136">
        <v>101</v>
      </c>
      <c r="D443" s="148">
        <v>26.302083333333332</v>
      </c>
      <c r="E443" s="148">
        <v>26.302083333333332</v>
      </c>
      <c r="F443" s="149">
        <v>83.072916666666671</v>
      </c>
      <c r="G443" s="127"/>
    </row>
    <row r="444" spans="1:12">
      <c r="A444" s="297"/>
      <c r="B444" s="135" t="s">
        <v>112</v>
      </c>
      <c r="C444" s="136">
        <v>43</v>
      </c>
      <c r="D444" s="148">
        <v>11.197916666666666</v>
      </c>
      <c r="E444" s="148">
        <v>11.197916666666666</v>
      </c>
      <c r="F444" s="149">
        <v>94.270833333333329</v>
      </c>
      <c r="G444" s="127"/>
    </row>
    <row r="445" spans="1:12">
      <c r="A445" s="297"/>
      <c r="B445" s="135" t="s">
        <v>113</v>
      </c>
      <c r="C445" s="136">
        <v>22</v>
      </c>
      <c r="D445" s="148">
        <v>5.729166666666667</v>
      </c>
      <c r="E445" s="148">
        <v>5.729166666666667</v>
      </c>
      <c r="F445" s="149">
        <v>100</v>
      </c>
      <c r="G445" s="127"/>
    </row>
    <row r="446" spans="1:12">
      <c r="A446" s="298"/>
      <c r="B446" s="150" t="s">
        <v>4</v>
      </c>
      <c r="C446" s="151">
        <v>384</v>
      </c>
      <c r="D446" s="152">
        <v>100</v>
      </c>
      <c r="E446" s="152">
        <v>100</v>
      </c>
      <c r="F446" s="153"/>
      <c r="G446" s="127"/>
    </row>
    <row r="447" spans="1:12">
      <c r="A447" s="127"/>
      <c r="B447" s="127"/>
      <c r="C447" s="127"/>
      <c r="D447" s="127"/>
      <c r="E447" s="127"/>
      <c r="F447" s="127"/>
      <c r="G447" s="127"/>
    </row>
    <row r="448" spans="1:12" ht="15">
      <c r="A448" s="294" t="s">
        <v>77</v>
      </c>
      <c r="B448" s="294"/>
      <c r="C448" s="294"/>
      <c r="D448" s="294"/>
      <c r="E448" s="294"/>
      <c r="F448" s="294"/>
      <c r="G448" s="127"/>
    </row>
    <row r="449" spans="1:12" ht="24">
      <c r="A449" s="295" t="s">
        <v>11</v>
      </c>
      <c r="B449" s="295"/>
      <c r="C449" s="128" t="s">
        <v>92</v>
      </c>
      <c r="D449" s="129" t="s">
        <v>93</v>
      </c>
      <c r="E449" s="129" t="s">
        <v>94</v>
      </c>
      <c r="F449" s="130" t="s">
        <v>95</v>
      </c>
      <c r="G449" s="127"/>
    </row>
    <row r="450" spans="1:12" ht="24">
      <c r="A450" s="296" t="s">
        <v>10</v>
      </c>
      <c r="B450" s="131" t="s">
        <v>109</v>
      </c>
      <c r="C450" s="132">
        <v>69</v>
      </c>
      <c r="D450" s="146">
        <v>17.96875</v>
      </c>
      <c r="E450" s="146">
        <v>17.96875</v>
      </c>
      <c r="F450" s="147">
        <v>17.96875</v>
      </c>
      <c r="G450" s="127"/>
      <c r="H450" s="132">
        <v>69</v>
      </c>
      <c r="I450" s="136">
        <v>109</v>
      </c>
      <c r="J450" s="136">
        <v>126</v>
      </c>
      <c r="K450" s="136">
        <v>46</v>
      </c>
      <c r="L450" s="136">
        <v>34</v>
      </c>
    </row>
    <row r="451" spans="1:12">
      <c r="A451" s="297"/>
      <c r="B451" s="135" t="s">
        <v>110</v>
      </c>
      <c r="C451" s="136">
        <v>109</v>
      </c>
      <c r="D451" s="148">
        <v>28.385416666666668</v>
      </c>
      <c r="E451" s="148">
        <v>28.385416666666668</v>
      </c>
      <c r="F451" s="149">
        <v>46.354166666666664</v>
      </c>
      <c r="G451" s="127"/>
    </row>
    <row r="452" spans="1:12">
      <c r="A452" s="297"/>
      <c r="B452" s="135" t="s">
        <v>111</v>
      </c>
      <c r="C452" s="136">
        <v>126</v>
      </c>
      <c r="D452" s="148">
        <v>32.8125</v>
      </c>
      <c r="E452" s="148">
        <v>32.8125</v>
      </c>
      <c r="F452" s="149">
        <v>79.166666666666671</v>
      </c>
      <c r="G452" s="127"/>
    </row>
    <row r="453" spans="1:12">
      <c r="A453" s="297"/>
      <c r="B453" s="135" t="s">
        <v>112</v>
      </c>
      <c r="C453" s="136">
        <v>46</v>
      </c>
      <c r="D453" s="148">
        <v>11.979166666666666</v>
      </c>
      <c r="E453" s="148">
        <v>11.979166666666666</v>
      </c>
      <c r="F453" s="149">
        <v>91.145833333333329</v>
      </c>
      <c r="G453" s="127"/>
    </row>
    <row r="454" spans="1:12">
      <c r="A454" s="297"/>
      <c r="B454" s="135" t="s">
        <v>113</v>
      </c>
      <c r="C454" s="136">
        <v>34</v>
      </c>
      <c r="D454" s="148">
        <v>8.8541666666666661</v>
      </c>
      <c r="E454" s="148">
        <v>8.8541666666666661</v>
      </c>
      <c r="F454" s="149">
        <v>100</v>
      </c>
      <c r="G454" s="127"/>
    </row>
    <row r="455" spans="1:12">
      <c r="A455" s="298"/>
      <c r="B455" s="150" t="s">
        <v>4</v>
      </c>
      <c r="C455" s="151">
        <v>384</v>
      </c>
      <c r="D455" s="152">
        <v>100</v>
      </c>
      <c r="E455" s="152">
        <v>100</v>
      </c>
      <c r="F455" s="153"/>
      <c r="G455" s="127"/>
    </row>
    <row r="456" spans="1:12">
      <c r="A456" s="127"/>
      <c r="B456" s="127"/>
      <c r="C456" s="127"/>
      <c r="D456" s="127"/>
      <c r="E456" s="127"/>
      <c r="F456" s="127"/>
      <c r="G456" s="127"/>
    </row>
    <row r="457" spans="1:12" ht="15">
      <c r="A457" s="294" t="s">
        <v>78</v>
      </c>
      <c r="B457" s="294"/>
      <c r="C457" s="294"/>
      <c r="D457" s="294"/>
      <c r="E457" s="294"/>
      <c r="F457" s="294"/>
      <c r="G457" s="127"/>
    </row>
    <row r="458" spans="1:12" ht="24">
      <c r="A458" s="295" t="s">
        <v>11</v>
      </c>
      <c r="B458" s="295"/>
      <c r="C458" s="128" t="s">
        <v>92</v>
      </c>
      <c r="D458" s="129" t="s">
        <v>93</v>
      </c>
      <c r="E458" s="129" t="s">
        <v>94</v>
      </c>
      <c r="F458" s="130" t="s">
        <v>95</v>
      </c>
      <c r="G458" s="127"/>
    </row>
    <row r="459" spans="1:12" ht="24">
      <c r="A459" s="296" t="s">
        <v>10</v>
      </c>
      <c r="B459" s="131" t="s">
        <v>109</v>
      </c>
      <c r="C459" s="132">
        <v>61</v>
      </c>
      <c r="D459" s="146">
        <v>15.885416666666666</v>
      </c>
      <c r="E459" s="146">
        <v>15.885416666666666</v>
      </c>
      <c r="F459" s="147">
        <v>15.885416666666666</v>
      </c>
      <c r="G459" s="127"/>
      <c r="H459" s="132">
        <v>61</v>
      </c>
      <c r="I459" s="136">
        <v>125</v>
      </c>
      <c r="J459" s="136">
        <v>111</v>
      </c>
      <c r="K459" s="136">
        <v>51</v>
      </c>
      <c r="L459" s="136">
        <v>36</v>
      </c>
    </row>
    <row r="460" spans="1:12">
      <c r="A460" s="297"/>
      <c r="B460" s="135" t="s">
        <v>110</v>
      </c>
      <c r="C460" s="136">
        <v>125</v>
      </c>
      <c r="D460" s="148">
        <v>32.552083333333336</v>
      </c>
      <c r="E460" s="148">
        <v>32.552083333333336</v>
      </c>
      <c r="F460" s="149">
        <v>48.4375</v>
      </c>
      <c r="G460" s="127"/>
    </row>
    <row r="461" spans="1:12">
      <c r="A461" s="297"/>
      <c r="B461" s="135" t="s">
        <v>111</v>
      </c>
      <c r="C461" s="136">
        <v>111</v>
      </c>
      <c r="D461" s="148">
        <v>28.90625</v>
      </c>
      <c r="E461" s="148">
        <v>28.90625</v>
      </c>
      <c r="F461" s="149">
        <v>77.34375</v>
      </c>
      <c r="G461" s="127"/>
    </row>
    <row r="462" spans="1:12">
      <c r="A462" s="297"/>
      <c r="B462" s="135" t="s">
        <v>112</v>
      </c>
      <c r="C462" s="136">
        <v>51</v>
      </c>
      <c r="D462" s="148">
        <v>13.28125</v>
      </c>
      <c r="E462" s="148">
        <v>13.28125</v>
      </c>
      <c r="F462" s="149">
        <v>90.625</v>
      </c>
      <c r="G462" s="127"/>
    </row>
    <row r="463" spans="1:12">
      <c r="A463" s="297"/>
      <c r="B463" s="135" t="s">
        <v>113</v>
      </c>
      <c r="C463" s="136">
        <v>36</v>
      </c>
      <c r="D463" s="148">
        <v>9.375</v>
      </c>
      <c r="E463" s="148">
        <v>9.375</v>
      </c>
      <c r="F463" s="149">
        <v>100</v>
      </c>
      <c r="G463" s="127"/>
    </row>
    <row r="464" spans="1:12">
      <c r="A464" s="298"/>
      <c r="B464" s="150" t="s">
        <v>4</v>
      </c>
      <c r="C464" s="151">
        <v>384</v>
      </c>
      <c r="D464" s="152">
        <v>100</v>
      </c>
      <c r="E464" s="152">
        <v>100</v>
      </c>
      <c r="F464" s="153"/>
      <c r="G464" s="127"/>
    </row>
    <row r="465" spans="1:12">
      <c r="A465" s="127"/>
      <c r="B465" s="127"/>
      <c r="C465" s="127"/>
      <c r="D465" s="127"/>
      <c r="E465" s="127"/>
      <c r="F465" s="127"/>
      <c r="G465" s="127"/>
    </row>
    <row r="466" spans="1:12" ht="15">
      <c r="A466" s="294" t="s">
        <v>79</v>
      </c>
      <c r="B466" s="294"/>
      <c r="C466" s="294"/>
      <c r="D466" s="294"/>
      <c r="E466" s="294"/>
      <c r="F466" s="294"/>
      <c r="G466" s="127"/>
    </row>
    <row r="467" spans="1:12" ht="24">
      <c r="A467" s="295" t="s">
        <v>11</v>
      </c>
      <c r="B467" s="295"/>
      <c r="C467" s="128" t="s">
        <v>92</v>
      </c>
      <c r="D467" s="129" t="s">
        <v>93</v>
      </c>
      <c r="E467" s="129" t="s">
        <v>94</v>
      </c>
      <c r="F467" s="130" t="s">
        <v>95</v>
      </c>
      <c r="G467" s="127"/>
    </row>
    <row r="468" spans="1:12" ht="24">
      <c r="A468" s="296" t="s">
        <v>10</v>
      </c>
      <c r="B468" s="131" t="s">
        <v>109</v>
      </c>
      <c r="C468" s="132">
        <v>61</v>
      </c>
      <c r="D468" s="146">
        <v>15.885416666666666</v>
      </c>
      <c r="E468" s="146">
        <v>15.885416666666666</v>
      </c>
      <c r="F468" s="147">
        <v>15.885416666666666</v>
      </c>
      <c r="G468" s="127"/>
      <c r="H468" s="132">
        <v>61</v>
      </c>
      <c r="I468" s="136">
        <v>119</v>
      </c>
      <c r="J468" s="136">
        <v>127</v>
      </c>
      <c r="K468" s="136">
        <v>41</v>
      </c>
      <c r="L468" s="136">
        <v>36</v>
      </c>
    </row>
    <row r="469" spans="1:12">
      <c r="A469" s="297"/>
      <c r="B469" s="135" t="s">
        <v>110</v>
      </c>
      <c r="C469" s="136">
        <v>119</v>
      </c>
      <c r="D469" s="148">
        <v>30.989583333333332</v>
      </c>
      <c r="E469" s="148">
        <v>30.989583333333332</v>
      </c>
      <c r="F469" s="149">
        <v>46.875</v>
      </c>
      <c r="G469" s="127"/>
    </row>
    <row r="470" spans="1:12">
      <c r="A470" s="297"/>
      <c r="B470" s="135" t="s">
        <v>111</v>
      </c>
      <c r="C470" s="136">
        <v>127</v>
      </c>
      <c r="D470" s="148">
        <v>33.072916666666664</v>
      </c>
      <c r="E470" s="148">
        <v>33.072916666666664</v>
      </c>
      <c r="F470" s="149">
        <v>79.947916666666671</v>
      </c>
      <c r="G470" s="127"/>
    </row>
    <row r="471" spans="1:12">
      <c r="A471" s="297"/>
      <c r="B471" s="135" t="s">
        <v>112</v>
      </c>
      <c r="C471" s="136">
        <v>41</v>
      </c>
      <c r="D471" s="148">
        <v>10.677083333333334</v>
      </c>
      <c r="E471" s="148">
        <v>10.677083333333334</v>
      </c>
      <c r="F471" s="149">
        <v>90.625</v>
      </c>
      <c r="G471" s="127"/>
    </row>
    <row r="472" spans="1:12">
      <c r="A472" s="297"/>
      <c r="B472" s="135" t="s">
        <v>113</v>
      </c>
      <c r="C472" s="136">
        <v>36</v>
      </c>
      <c r="D472" s="148">
        <v>9.375</v>
      </c>
      <c r="E472" s="148">
        <v>9.375</v>
      </c>
      <c r="F472" s="149">
        <v>100</v>
      </c>
      <c r="G472" s="127"/>
    </row>
    <row r="473" spans="1:12">
      <c r="A473" s="298"/>
      <c r="B473" s="150" t="s">
        <v>4</v>
      </c>
      <c r="C473" s="151">
        <v>384</v>
      </c>
      <c r="D473" s="152">
        <v>100</v>
      </c>
      <c r="E473" s="152">
        <v>100</v>
      </c>
      <c r="F473" s="153"/>
      <c r="G473" s="127"/>
    </row>
    <row r="474" spans="1:12">
      <c r="A474" s="127"/>
      <c r="B474" s="127"/>
      <c r="C474" s="127"/>
      <c r="D474" s="127"/>
      <c r="E474" s="127"/>
      <c r="F474" s="127"/>
      <c r="G474" s="127"/>
    </row>
    <row r="475" spans="1:12" ht="15">
      <c r="A475" s="294" t="s">
        <v>80</v>
      </c>
      <c r="B475" s="294"/>
      <c r="C475" s="294"/>
      <c r="D475" s="294"/>
      <c r="E475" s="294"/>
      <c r="F475" s="294"/>
      <c r="G475" s="127"/>
    </row>
    <row r="476" spans="1:12" ht="24">
      <c r="A476" s="295" t="s">
        <v>11</v>
      </c>
      <c r="B476" s="295"/>
      <c r="C476" s="128" t="s">
        <v>92</v>
      </c>
      <c r="D476" s="129" t="s">
        <v>93</v>
      </c>
      <c r="E476" s="129" t="s">
        <v>94</v>
      </c>
      <c r="F476" s="130" t="s">
        <v>95</v>
      </c>
      <c r="G476" s="127"/>
    </row>
    <row r="477" spans="1:12" ht="24">
      <c r="A477" s="296" t="s">
        <v>10</v>
      </c>
      <c r="B477" s="131" t="s">
        <v>109</v>
      </c>
      <c r="C477" s="132">
        <v>64</v>
      </c>
      <c r="D477" s="146">
        <v>16.666666666666668</v>
      </c>
      <c r="E477" s="146">
        <v>16.666666666666668</v>
      </c>
      <c r="F477" s="147">
        <v>16.666666666666668</v>
      </c>
      <c r="G477" s="127"/>
      <c r="H477" s="132">
        <v>64</v>
      </c>
      <c r="I477" s="136">
        <v>112</v>
      </c>
      <c r="J477" s="136">
        <v>120</v>
      </c>
      <c r="K477" s="136">
        <v>53</v>
      </c>
      <c r="L477" s="136">
        <v>35</v>
      </c>
    </row>
    <row r="478" spans="1:12">
      <c r="A478" s="297"/>
      <c r="B478" s="135" t="s">
        <v>110</v>
      </c>
      <c r="C478" s="136">
        <v>112</v>
      </c>
      <c r="D478" s="148">
        <v>29.166666666666668</v>
      </c>
      <c r="E478" s="148">
        <v>29.166666666666668</v>
      </c>
      <c r="F478" s="149">
        <v>45.833333333333336</v>
      </c>
      <c r="G478" s="127"/>
    </row>
    <row r="479" spans="1:12">
      <c r="A479" s="297"/>
      <c r="B479" s="135" t="s">
        <v>111</v>
      </c>
      <c r="C479" s="136">
        <v>120</v>
      </c>
      <c r="D479" s="148">
        <v>31.25</v>
      </c>
      <c r="E479" s="148">
        <v>31.25</v>
      </c>
      <c r="F479" s="149">
        <v>77.083333333333329</v>
      </c>
      <c r="G479" s="127"/>
    </row>
    <row r="480" spans="1:12">
      <c r="A480" s="297"/>
      <c r="B480" s="135" t="s">
        <v>112</v>
      </c>
      <c r="C480" s="136">
        <v>53</v>
      </c>
      <c r="D480" s="148">
        <v>13.802083333333334</v>
      </c>
      <c r="E480" s="148">
        <v>13.802083333333334</v>
      </c>
      <c r="F480" s="149">
        <v>90.885416666666671</v>
      </c>
      <c r="G480" s="127"/>
    </row>
    <row r="481" spans="1:12">
      <c r="A481" s="297"/>
      <c r="B481" s="135" t="s">
        <v>113</v>
      </c>
      <c r="C481" s="136">
        <v>35</v>
      </c>
      <c r="D481" s="148">
        <v>9.1145833333333339</v>
      </c>
      <c r="E481" s="148">
        <v>9.1145833333333339</v>
      </c>
      <c r="F481" s="149">
        <v>100</v>
      </c>
      <c r="G481" s="127"/>
    </row>
    <row r="482" spans="1:12">
      <c r="A482" s="298"/>
      <c r="B482" s="150" t="s">
        <v>4</v>
      </c>
      <c r="C482" s="151">
        <v>384</v>
      </c>
      <c r="D482" s="152">
        <v>100</v>
      </c>
      <c r="E482" s="152">
        <v>100</v>
      </c>
      <c r="F482" s="153"/>
      <c r="G482" s="127"/>
    </row>
    <row r="483" spans="1:12">
      <c r="A483" s="127"/>
      <c r="B483" s="127"/>
      <c r="C483" s="127"/>
      <c r="D483" s="127"/>
      <c r="E483" s="127"/>
      <c r="F483" s="127"/>
      <c r="G483" s="127"/>
    </row>
    <row r="484" spans="1:12" ht="15">
      <c r="A484" s="294" t="s">
        <v>81</v>
      </c>
      <c r="B484" s="294"/>
      <c r="C484" s="294"/>
      <c r="D484" s="294"/>
      <c r="E484" s="294"/>
      <c r="F484" s="294"/>
      <c r="G484" s="127"/>
    </row>
    <row r="485" spans="1:12" ht="24">
      <c r="A485" s="295" t="s">
        <v>11</v>
      </c>
      <c r="B485" s="295"/>
      <c r="C485" s="128" t="s">
        <v>92</v>
      </c>
      <c r="D485" s="129" t="s">
        <v>93</v>
      </c>
      <c r="E485" s="129" t="s">
        <v>94</v>
      </c>
      <c r="F485" s="130" t="s">
        <v>95</v>
      </c>
      <c r="G485" s="127"/>
    </row>
    <row r="486" spans="1:12" ht="24">
      <c r="A486" s="296" t="s">
        <v>10</v>
      </c>
      <c r="B486" s="131" t="s">
        <v>109</v>
      </c>
      <c r="C486" s="132">
        <v>90</v>
      </c>
      <c r="D486" s="146">
        <v>23.4375</v>
      </c>
      <c r="E486" s="146">
        <v>23.4375</v>
      </c>
      <c r="F486" s="147">
        <v>23.4375</v>
      </c>
      <c r="G486" s="127"/>
      <c r="H486" s="132">
        <v>90</v>
      </c>
      <c r="I486" s="136">
        <v>118</v>
      </c>
      <c r="J486" s="136">
        <v>103</v>
      </c>
      <c r="K486" s="136">
        <v>43</v>
      </c>
      <c r="L486" s="136">
        <v>30</v>
      </c>
    </row>
    <row r="487" spans="1:12">
      <c r="A487" s="297"/>
      <c r="B487" s="135" t="s">
        <v>110</v>
      </c>
      <c r="C487" s="136">
        <v>118</v>
      </c>
      <c r="D487" s="148">
        <v>30.729166666666668</v>
      </c>
      <c r="E487" s="148">
        <v>30.729166666666668</v>
      </c>
      <c r="F487" s="149">
        <v>54.166666666666664</v>
      </c>
      <c r="G487" s="127"/>
    </row>
    <row r="488" spans="1:12">
      <c r="A488" s="297"/>
      <c r="B488" s="135" t="s">
        <v>111</v>
      </c>
      <c r="C488" s="136">
        <v>103</v>
      </c>
      <c r="D488" s="148">
        <v>26.822916666666668</v>
      </c>
      <c r="E488" s="148">
        <v>26.822916666666668</v>
      </c>
      <c r="F488" s="149">
        <v>80.989583333333329</v>
      </c>
      <c r="G488" s="127"/>
    </row>
    <row r="489" spans="1:12">
      <c r="A489" s="297"/>
      <c r="B489" s="135" t="s">
        <v>112</v>
      </c>
      <c r="C489" s="136">
        <v>43</v>
      </c>
      <c r="D489" s="148">
        <v>11.197916666666666</v>
      </c>
      <c r="E489" s="148">
        <v>11.197916666666666</v>
      </c>
      <c r="F489" s="149">
        <v>92.1875</v>
      </c>
      <c r="G489" s="127"/>
    </row>
    <row r="490" spans="1:12">
      <c r="A490" s="297"/>
      <c r="B490" s="135" t="s">
        <v>113</v>
      </c>
      <c r="C490" s="136">
        <v>30</v>
      </c>
      <c r="D490" s="148">
        <v>7.8125</v>
      </c>
      <c r="E490" s="148">
        <v>7.8125</v>
      </c>
      <c r="F490" s="149">
        <v>100</v>
      </c>
      <c r="G490" s="127"/>
    </row>
    <row r="491" spans="1:12">
      <c r="A491" s="298"/>
      <c r="B491" s="150" t="s">
        <v>4</v>
      </c>
      <c r="C491" s="151">
        <v>384</v>
      </c>
      <c r="D491" s="152">
        <v>100</v>
      </c>
      <c r="E491" s="152">
        <v>100</v>
      </c>
      <c r="F491" s="153"/>
      <c r="G491" s="127"/>
    </row>
    <row r="492" spans="1:12">
      <c r="A492" s="127"/>
      <c r="B492" s="127"/>
      <c r="C492" s="127"/>
      <c r="D492" s="127"/>
      <c r="E492" s="127"/>
      <c r="F492" s="127"/>
      <c r="G492" s="127"/>
    </row>
    <row r="493" spans="1:12" ht="15">
      <c r="A493" s="294" t="s">
        <v>82</v>
      </c>
      <c r="B493" s="294"/>
      <c r="C493" s="294"/>
      <c r="D493" s="294"/>
      <c r="E493" s="294"/>
      <c r="F493" s="294"/>
      <c r="G493" s="127"/>
    </row>
    <row r="494" spans="1:12" ht="24">
      <c r="A494" s="295" t="s">
        <v>11</v>
      </c>
      <c r="B494" s="295"/>
      <c r="C494" s="128" t="s">
        <v>92</v>
      </c>
      <c r="D494" s="129" t="s">
        <v>93</v>
      </c>
      <c r="E494" s="129" t="s">
        <v>94</v>
      </c>
      <c r="F494" s="130" t="s">
        <v>95</v>
      </c>
      <c r="G494" s="127"/>
    </row>
    <row r="495" spans="1:12" ht="24">
      <c r="A495" s="296" t="s">
        <v>10</v>
      </c>
      <c r="B495" s="131" t="s">
        <v>109</v>
      </c>
      <c r="C495" s="132">
        <v>73</v>
      </c>
      <c r="D495" s="146">
        <v>19.010416666666668</v>
      </c>
      <c r="E495" s="146">
        <v>19.010416666666668</v>
      </c>
      <c r="F495" s="147">
        <v>19.010416666666668</v>
      </c>
      <c r="G495" s="127"/>
      <c r="H495" s="132">
        <v>73</v>
      </c>
      <c r="I495" s="136">
        <v>84</v>
      </c>
      <c r="J495" s="136">
        <v>120</v>
      </c>
      <c r="K495" s="136">
        <v>49</v>
      </c>
      <c r="L495" s="136">
        <v>58</v>
      </c>
    </row>
    <row r="496" spans="1:12">
      <c r="A496" s="297"/>
      <c r="B496" s="135" t="s">
        <v>110</v>
      </c>
      <c r="C496" s="136">
        <v>84</v>
      </c>
      <c r="D496" s="148">
        <v>21.875</v>
      </c>
      <c r="E496" s="148">
        <v>21.875</v>
      </c>
      <c r="F496" s="149">
        <v>40.885416666666664</v>
      </c>
      <c r="G496" s="127"/>
    </row>
    <row r="497" spans="1:13">
      <c r="A497" s="297"/>
      <c r="B497" s="135" t="s">
        <v>111</v>
      </c>
      <c r="C497" s="136">
        <v>120</v>
      </c>
      <c r="D497" s="148">
        <v>31.25</v>
      </c>
      <c r="E497" s="148">
        <v>31.25</v>
      </c>
      <c r="F497" s="149">
        <v>72.135416666666671</v>
      </c>
      <c r="G497" s="127"/>
    </row>
    <row r="498" spans="1:13">
      <c r="A498" s="297"/>
      <c r="B498" s="135" t="s">
        <v>112</v>
      </c>
      <c r="C498" s="136">
        <v>49</v>
      </c>
      <c r="D498" s="148">
        <v>12.760416666666666</v>
      </c>
      <c r="E498" s="148">
        <v>12.760416666666666</v>
      </c>
      <c r="F498" s="149">
        <v>84.895833333333329</v>
      </c>
      <c r="G498" s="127"/>
    </row>
    <row r="499" spans="1:13">
      <c r="A499" s="297"/>
      <c r="B499" s="135" t="s">
        <v>113</v>
      </c>
      <c r="C499" s="136">
        <v>58</v>
      </c>
      <c r="D499" s="148">
        <v>15.104166666666666</v>
      </c>
      <c r="E499" s="148">
        <v>15.104166666666666</v>
      </c>
      <c r="F499" s="149">
        <v>100</v>
      </c>
      <c r="G499" s="127"/>
    </row>
    <row r="500" spans="1:13">
      <c r="A500" s="298"/>
      <c r="B500" s="150" t="s">
        <v>4</v>
      </c>
      <c r="C500" s="151">
        <v>384</v>
      </c>
      <c r="D500" s="152">
        <v>100</v>
      </c>
      <c r="E500" s="152">
        <v>100</v>
      </c>
      <c r="F500" s="153"/>
      <c r="G500" s="127"/>
    </row>
    <row r="501" spans="1:13">
      <c r="A501" s="127"/>
      <c r="B501" s="127"/>
      <c r="C501" s="127"/>
      <c r="D501" s="127"/>
      <c r="E501" s="127"/>
      <c r="F501" s="127"/>
      <c r="G501" s="127"/>
    </row>
    <row r="502" spans="1:13" ht="15">
      <c r="A502" s="294" t="s">
        <v>83</v>
      </c>
      <c r="B502" s="294"/>
      <c r="C502" s="294"/>
      <c r="D502" s="294"/>
      <c r="E502" s="294"/>
      <c r="F502" s="294"/>
      <c r="G502" s="127"/>
    </row>
    <row r="503" spans="1:13" ht="24">
      <c r="A503" s="295" t="s">
        <v>11</v>
      </c>
      <c r="B503" s="295"/>
      <c r="C503" s="128" t="s">
        <v>92</v>
      </c>
      <c r="D503" s="129" t="s">
        <v>93</v>
      </c>
      <c r="E503" s="129" t="s">
        <v>94</v>
      </c>
      <c r="F503" s="130" t="s">
        <v>95</v>
      </c>
      <c r="G503" s="127"/>
    </row>
    <row r="504" spans="1:13" ht="24">
      <c r="A504" s="296" t="s">
        <v>10</v>
      </c>
      <c r="B504" s="131" t="s">
        <v>109</v>
      </c>
      <c r="C504" s="132">
        <v>61</v>
      </c>
      <c r="D504" s="146">
        <v>15.885416666666666</v>
      </c>
      <c r="E504" s="146">
        <v>15.885416666666666</v>
      </c>
      <c r="F504" s="147">
        <v>15.885416666666666</v>
      </c>
      <c r="G504" s="127"/>
      <c r="I504" s="132">
        <v>61</v>
      </c>
      <c r="J504" s="136">
        <v>126</v>
      </c>
      <c r="K504" s="136">
        <v>119</v>
      </c>
      <c r="L504" s="136">
        <v>46</v>
      </c>
      <c r="M504" s="136">
        <v>32</v>
      </c>
    </row>
    <row r="505" spans="1:13">
      <c r="A505" s="297"/>
      <c r="B505" s="135" t="s">
        <v>110</v>
      </c>
      <c r="C505" s="136">
        <v>126</v>
      </c>
      <c r="D505" s="148">
        <v>32.8125</v>
      </c>
      <c r="E505" s="148">
        <v>32.8125</v>
      </c>
      <c r="F505" s="149">
        <v>48.697916666666664</v>
      </c>
      <c r="G505" s="127"/>
    </row>
    <row r="506" spans="1:13">
      <c r="A506" s="297"/>
      <c r="B506" s="135" t="s">
        <v>111</v>
      </c>
      <c r="C506" s="136">
        <v>119</v>
      </c>
      <c r="D506" s="148">
        <v>30.989583333333332</v>
      </c>
      <c r="E506" s="148">
        <v>30.989583333333332</v>
      </c>
      <c r="F506" s="149">
        <v>79.6875</v>
      </c>
      <c r="G506" s="127"/>
    </row>
    <row r="507" spans="1:13">
      <c r="A507" s="297"/>
      <c r="B507" s="135" t="s">
        <v>112</v>
      </c>
      <c r="C507" s="136">
        <v>46</v>
      </c>
      <c r="D507" s="148">
        <v>11.979166666666666</v>
      </c>
      <c r="E507" s="148">
        <v>11.979166666666666</v>
      </c>
      <c r="F507" s="149">
        <v>91.666666666666671</v>
      </c>
      <c r="G507" s="127"/>
    </row>
    <row r="508" spans="1:13">
      <c r="A508" s="297"/>
      <c r="B508" s="135" t="s">
        <v>113</v>
      </c>
      <c r="C508" s="136">
        <v>32</v>
      </c>
      <c r="D508" s="148">
        <v>8.3333333333333339</v>
      </c>
      <c r="E508" s="148">
        <v>8.3333333333333339</v>
      </c>
      <c r="F508" s="149">
        <v>100</v>
      </c>
      <c r="G508" s="127"/>
    </row>
    <row r="509" spans="1:13">
      <c r="A509" s="298"/>
      <c r="B509" s="150" t="s">
        <v>4</v>
      </c>
      <c r="C509" s="151">
        <v>384</v>
      </c>
      <c r="D509" s="152">
        <v>100</v>
      </c>
      <c r="E509" s="152">
        <v>100</v>
      </c>
      <c r="F509" s="153"/>
      <c r="G509" s="127"/>
    </row>
    <row r="510" spans="1:13">
      <c r="A510" s="127"/>
      <c r="B510" s="127"/>
      <c r="C510" s="127"/>
      <c r="D510" s="127"/>
      <c r="E510" s="127"/>
      <c r="F510" s="127"/>
      <c r="G510" s="127"/>
    </row>
    <row r="511" spans="1:13" ht="15">
      <c r="A511" s="294" t="s">
        <v>84</v>
      </c>
      <c r="B511" s="294"/>
      <c r="C511" s="294"/>
      <c r="D511" s="294"/>
      <c r="E511" s="294"/>
      <c r="F511" s="294"/>
      <c r="G511" s="127"/>
    </row>
    <row r="512" spans="1:13" ht="24">
      <c r="A512" s="295" t="s">
        <v>11</v>
      </c>
      <c r="B512" s="295"/>
      <c r="C512" s="128" t="s">
        <v>92</v>
      </c>
      <c r="D512" s="129" t="s">
        <v>93</v>
      </c>
      <c r="E512" s="129" t="s">
        <v>94</v>
      </c>
      <c r="F512" s="130" t="s">
        <v>95</v>
      </c>
      <c r="G512" s="127"/>
    </row>
    <row r="513" spans="1:7">
      <c r="A513" s="296" t="s">
        <v>10</v>
      </c>
      <c r="B513" s="155" t="s">
        <v>118</v>
      </c>
      <c r="C513" s="132">
        <v>10</v>
      </c>
      <c r="D513" s="146">
        <v>2.6041666666666665</v>
      </c>
      <c r="E513" s="146">
        <v>2.6041666666666665</v>
      </c>
      <c r="F513" s="147">
        <v>2.6041666666666665</v>
      </c>
      <c r="G513" s="127"/>
    </row>
    <row r="514" spans="1:7">
      <c r="A514" s="297"/>
      <c r="B514" s="154" t="s">
        <v>119</v>
      </c>
      <c r="C514" s="136">
        <v>4</v>
      </c>
      <c r="D514" s="148">
        <v>1.0416666666666667</v>
      </c>
      <c r="E514" s="148">
        <v>1.0416666666666667</v>
      </c>
      <c r="F514" s="149">
        <v>3.6458333333333335</v>
      </c>
      <c r="G514" s="127"/>
    </row>
    <row r="515" spans="1:7">
      <c r="A515" s="297"/>
      <c r="B515" s="154" t="s">
        <v>120</v>
      </c>
      <c r="C515" s="136">
        <v>1</v>
      </c>
      <c r="D515" s="148">
        <v>0.26041666666666669</v>
      </c>
      <c r="E515" s="148">
        <v>0.26041666666666669</v>
      </c>
      <c r="F515" s="149">
        <v>3.90625</v>
      </c>
      <c r="G515" s="127"/>
    </row>
    <row r="516" spans="1:7">
      <c r="A516" s="297"/>
      <c r="B516" s="154" t="s">
        <v>121</v>
      </c>
      <c r="C516" s="136">
        <v>4</v>
      </c>
      <c r="D516" s="148">
        <v>1.0416666666666667</v>
      </c>
      <c r="E516" s="148">
        <v>1.0416666666666667</v>
      </c>
      <c r="F516" s="149">
        <v>4.947916666666667</v>
      </c>
      <c r="G516" s="127"/>
    </row>
    <row r="517" spans="1:7">
      <c r="A517" s="297"/>
      <c r="B517" s="154" t="s">
        <v>122</v>
      </c>
      <c r="C517" s="136">
        <v>6</v>
      </c>
      <c r="D517" s="148">
        <v>1.5625</v>
      </c>
      <c r="E517" s="148">
        <v>1.5625</v>
      </c>
      <c r="F517" s="149">
        <v>6.510416666666667</v>
      </c>
      <c r="G517" s="127"/>
    </row>
    <row r="518" spans="1:7">
      <c r="A518" s="297"/>
      <c r="B518" s="154" t="s">
        <v>123</v>
      </c>
      <c r="C518" s="136">
        <v>5</v>
      </c>
      <c r="D518" s="148">
        <v>1.3020833333333333</v>
      </c>
      <c r="E518" s="148">
        <v>1.3020833333333333</v>
      </c>
      <c r="F518" s="149">
        <v>7.8125</v>
      </c>
      <c r="G518" s="127"/>
    </row>
    <row r="519" spans="1:7">
      <c r="A519" s="297"/>
      <c r="B519" s="154" t="s">
        <v>124</v>
      </c>
      <c r="C519" s="136">
        <v>2</v>
      </c>
      <c r="D519" s="148">
        <v>0.52083333333333337</v>
      </c>
      <c r="E519" s="148">
        <v>0.52083333333333337</v>
      </c>
      <c r="F519" s="149">
        <v>8.3333333333333339</v>
      </c>
      <c r="G519" s="127"/>
    </row>
    <row r="520" spans="1:7">
      <c r="A520" s="297"/>
      <c r="B520" s="154" t="s">
        <v>125</v>
      </c>
      <c r="C520" s="136">
        <v>3</v>
      </c>
      <c r="D520" s="148">
        <v>0.78125</v>
      </c>
      <c r="E520" s="148">
        <v>0.78125</v>
      </c>
      <c r="F520" s="149">
        <v>9.1145833333333339</v>
      </c>
      <c r="G520" s="127"/>
    </row>
    <row r="521" spans="1:7">
      <c r="A521" s="297"/>
      <c r="B521" s="154" t="s">
        <v>126</v>
      </c>
      <c r="C521" s="136">
        <v>3</v>
      </c>
      <c r="D521" s="148">
        <v>0.78125</v>
      </c>
      <c r="E521" s="148">
        <v>0.78125</v>
      </c>
      <c r="F521" s="149">
        <v>9.8958333333333339</v>
      </c>
      <c r="G521" s="127"/>
    </row>
    <row r="522" spans="1:7">
      <c r="A522" s="297"/>
      <c r="B522" s="154" t="s">
        <v>127</v>
      </c>
      <c r="C522" s="136">
        <v>3</v>
      </c>
      <c r="D522" s="148">
        <v>0.78125</v>
      </c>
      <c r="E522" s="148">
        <v>0.78125</v>
      </c>
      <c r="F522" s="149">
        <v>10.677083333333334</v>
      </c>
      <c r="G522" s="127"/>
    </row>
    <row r="523" spans="1:7">
      <c r="A523" s="297"/>
      <c r="B523" s="154" t="s">
        <v>128</v>
      </c>
      <c r="C523" s="136">
        <v>4</v>
      </c>
      <c r="D523" s="148">
        <v>1.0416666666666667</v>
      </c>
      <c r="E523" s="148">
        <v>1.0416666666666667</v>
      </c>
      <c r="F523" s="149">
        <v>11.71875</v>
      </c>
      <c r="G523" s="127"/>
    </row>
    <row r="524" spans="1:7">
      <c r="A524" s="297"/>
      <c r="B524" s="154" t="s">
        <v>129</v>
      </c>
      <c r="C524" s="136">
        <v>4</v>
      </c>
      <c r="D524" s="148">
        <v>1.0416666666666667</v>
      </c>
      <c r="E524" s="148">
        <v>1.0416666666666667</v>
      </c>
      <c r="F524" s="149">
        <v>12.760416666666666</v>
      </c>
      <c r="G524" s="127"/>
    </row>
    <row r="525" spans="1:7">
      <c r="A525" s="297"/>
      <c r="B525" s="154" t="s">
        <v>130</v>
      </c>
      <c r="C525" s="136">
        <v>5</v>
      </c>
      <c r="D525" s="148">
        <v>1.3020833333333333</v>
      </c>
      <c r="E525" s="148">
        <v>1.3020833333333333</v>
      </c>
      <c r="F525" s="149">
        <v>14.0625</v>
      </c>
      <c r="G525" s="127"/>
    </row>
    <row r="526" spans="1:7">
      <c r="A526" s="297"/>
      <c r="B526" s="154" t="s">
        <v>131</v>
      </c>
      <c r="C526" s="136">
        <v>3</v>
      </c>
      <c r="D526" s="148">
        <v>0.78125</v>
      </c>
      <c r="E526" s="148">
        <v>0.78125</v>
      </c>
      <c r="F526" s="149">
        <v>14.84375</v>
      </c>
      <c r="G526" s="127"/>
    </row>
    <row r="527" spans="1:7">
      <c r="A527" s="297"/>
      <c r="B527" s="154" t="s">
        <v>132</v>
      </c>
      <c r="C527" s="136">
        <v>5</v>
      </c>
      <c r="D527" s="148">
        <v>1.3020833333333333</v>
      </c>
      <c r="E527" s="148">
        <v>1.3020833333333333</v>
      </c>
      <c r="F527" s="149">
        <v>16.145833333333332</v>
      </c>
      <c r="G527" s="127"/>
    </row>
    <row r="528" spans="1:7">
      <c r="A528" s="297"/>
      <c r="B528" s="154" t="s">
        <v>133</v>
      </c>
      <c r="C528" s="136">
        <v>2</v>
      </c>
      <c r="D528" s="148">
        <v>0.52083333333333337</v>
      </c>
      <c r="E528" s="148">
        <v>0.52083333333333337</v>
      </c>
      <c r="F528" s="149">
        <v>16.666666666666668</v>
      </c>
      <c r="G528" s="127"/>
    </row>
    <row r="529" spans="1:7">
      <c r="A529" s="297"/>
      <c r="B529" s="154" t="s">
        <v>134</v>
      </c>
      <c r="C529" s="136">
        <v>6</v>
      </c>
      <c r="D529" s="148">
        <v>1.5625</v>
      </c>
      <c r="E529" s="148">
        <v>1.5625</v>
      </c>
      <c r="F529" s="149">
        <v>18.229166666666668</v>
      </c>
      <c r="G529" s="127"/>
    </row>
    <row r="530" spans="1:7">
      <c r="A530" s="297"/>
      <c r="B530" s="154" t="s">
        <v>135</v>
      </c>
      <c r="C530" s="136">
        <v>4</v>
      </c>
      <c r="D530" s="148">
        <v>1.0416666666666667</v>
      </c>
      <c r="E530" s="148">
        <v>1.0416666666666667</v>
      </c>
      <c r="F530" s="149">
        <v>19.270833333333332</v>
      </c>
      <c r="G530" s="127"/>
    </row>
    <row r="531" spans="1:7">
      <c r="A531" s="297"/>
      <c r="B531" s="154" t="s">
        <v>136</v>
      </c>
      <c r="C531" s="136">
        <v>5</v>
      </c>
      <c r="D531" s="148">
        <v>1.3020833333333333</v>
      </c>
      <c r="E531" s="148">
        <v>1.3020833333333333</v>
      </c>
      <c r="F531" s="149">
        <v>20.572916666666668</v>
      </c>
      <c r="G531" s="127"/>
    </row>
    <row r="532" spans="1:7">
      <c r="A532" s="297"/>
      <c r="B532" s="154" t="s">
        <v>137</v>
      </c>
      <c r="C532" s="136">
        <v>6</v>
      </c>
      <c r="D532" s="148">
        <v>1.5625</v>
      </c>
      <c r="E532" s="148">
        <v>1.5625</v>
      </c>
      <c r="F532" s="149">
        <v>22.135416666666668</v>
      </c>
      <c r="G532" s="127"/>
    </row>
    <row r="533" spans="1:7">
      <c r="A533" s="297"/>
      <c r="B533" s="154" t="s">
        <v>138</v>
      </c>
      <c r="C533" s="136">
        <v>6</v>
      </c>
      <c r="D533" s="148">
        <v>1.5625</v>
      </c>
      <c r="E533" s="148">
        <v>1.5625</v>
      </c>
      <c r="F533" s="149">
        <v>23.697916666666668</v>
      </c>
      <c r="G533" s="127"/>
    </row>
    <row r="534" spans="1:7">
      <c r="A534" s="297"/>
      <c r="B534" s="154" t="s">
        <v>139</v>
      </c>
      <c r="C534" s="136">
        <v>1</v>
      </c>
      <c r="D534" s="148">
        <v>0.26041666666666669</v>
      </c>
      <c r="E534" s="148">
        <v>0.26041666666666669</v>
      </c>
      <c r="F534" s="149">
        <v>23.958333333333332</v>
      </c>
      <c r="G534" s="127"/>
    </row>
    <row r="535" spans="1:7">
      <c r="A535" s="297"/>
      <c r="B535" s="154" t="s">
        <v>140</v>
      </c>
      <c r="C535" s="136">
        <v>3</v>
      </c>
      <c r="D535" s="148">
        <v>0.78125</v>
      </c>
      <c r="E535" s="148">
        <v>0.78125</v>
      </c>
      <c r="F535" s="149">
        <v>24.739583333333332</v>
      </c>
      <c r="G535" s="127"/>
    </row>
    <row r="536" spans="1:7">
      <c r="A536" s="297"/>
      <c r="B536" s="154" t="s">
        <v>141</v>
      </c>
      <c r="C536" s="136">
        <v>7</v>
      </c>
      <c r="D536" s="148">
        <v>1.8229166666666667</v>
      </c>
      <c r="E536" s="148">
        <v>1.8229166666666667</v>
      </c>
      <c r="F536" s="149">
        <v>26.5625</v>
      </c>
      <c r="G536" s="127"/>
    </row>
    <row r="537" spans="1:7">
      <c r="A537" s="297"/>
      <c r="B537" s="154" t="s">
        <v>142</v>
      </c>
      <c r="C537" s="136">
        <v>14</v>
      </c>
      <c r="D537" s="148">
        <v>3.6458333333333335</v>
      </c>
      <c r="E537" s="148">
        <v>3.6458333333333335</v>
      </c>
      <c r="F537" s="149">
        <v>30.208333333333332</v>
      </c>
      <c r="G537" s="127"/>
    </row>
    <row r="538" spans="1:7">
      <c r="A538" s="297"/>
      <c r="B538" s="154" t="s">
        <v>143</v>
      </c>
      <c r="C538" s="136">
        <v>11</v>
      </c>
      <c r="D538" s="148">
        <v>2.8645833333333335</v>
      </c>
      <c r="E538" s="148">
        <v>2.8645833333333335</v>
      </c>
      <c r="F538" s="149">
        <v>33.072916666666664</v>
      </c>
      <c r="G538" s="127"/>
    </row>
    <row r="539" spans="1:7">
      <c r="A539" s="297"/>
      <c r="B539" s="154" t="s">
        <v>144</v>
      </c>
      <c r="C539" s="136">
        <v>10</v>
      </c>
      <c r="D539" s="148">
        <v>2.6041666666666665</v>
      </c>
      <c r="E539" s="148">
        <v>2.6041666666666665</v>
      </c>
      <c r="F539" s="149">
        <v>35.677083333333336</v>
      </c>
      <c r="G539" s="127"/>
    </row>
    <row r="540" spans="1:7">
      <c r="A540" s="297"/>
      <c r="B540" s="154" t="s">
        <v>145</v>
      </c>
      <c r="C540" s="136">
        <v>2</v>
      </c>
      <c r="D540" s="148">
        <v>0.52083333333333337</v>
      </c>
      <c r="E540" s="148">
        <v>0.52083333333333337</v>
      </c>
      <c r="F540" s="149">
        <v>36.197916666666664</v>
      </c>
      <c r="G540" s="127"/>
    </row>
    <row r="541" spans="1:7">
      <c r="A541" s="297"/>
      <c r="B541" s="154" t="s">
        <v>146</v>
      </c>
      <c r="C541" s="136">
        <v>5</v>
      </c>
      <c r="D541" s="148">
        <v>1.3020833333333333</v>
      </c>
      <c r="E541" s="148">
        <v>1.3020833333333333</v>
      </c>
      <c r="F541" s="149">
        <v>37.5</v>
      </c>
      <c r="G541" s="127"/>
    </row>
    <row r="542" spans="1:7">
      <c r="A542" s="297"/>
      <c r="B542" s="154" t="s">
        <v>147</v>
      </c>
      <c r="C542" s="136">
        <v>8</v>
      </c>
      <c r="D542" s="148">
        <v>2.0833333333333335</v>
      </c>
      <c r="E542" s="148">
        <v>2.0833333333333335</v>
      </c>
      <c r="F542" s="149">
        <v>39.583333333333336</v>
      </c>
      <c r="G542" s="127"/>
    </row>
    <row r="543" spans="1:7">
      <c r="A543" s="297"/>
      <c r="B543" s="154" t="s">
        <v>148</v>
      </c>
      <c r="C543" s="136">
        <v>11</v>
      </c>
      <c r="D543" s="148">
        <v>2.8645833333333335</v>
      </c>
      <c r="E543" s="148">
        <v>2.8645833333333335</v>
      </c>
      <c r="F543" s="149">
        <v>42.447916666666664</v>
      </c>
      <c r="G543" s="127"/>
    </row>
    <row r="544" spans="1:7">
      <c r="A544" s="297"/>
      <c r="B544" s="154" t="s">
        <v>149</v>
      </c>
      <c r="C544" s="136">
        <v>6</v>
      </c>
      <c r="D544" s="148">
        <v>1.5625</v>
      </c>
      <c r="E544" s="148">
        <v>1.5625</v>
      </c>
      <c r="F544" s="149">
        <v>44.010416666666664</v>
      </c>
      <c r="G544" s="127"/>
    </row>
    <row r="545" spans="1:7">
      <c r="A545" s="297"/>
      <c r="B545" s="154" t="s">
        <v>150</v>
      </c>
      <c r="C545" s="136">
        <v>5</v>
      </c>
      <c r="D545" s="148">
        <v>1.3020833333333333</v>
      </c>
      <c r="E545" s="148">
        <v>1.3020833333333333</v>
      </c>
      <c r="F545" s="149">
        <v>45.3125</v>
      </c>
      <c r="G545" s="127"/>
    </row>
    <row r="546" spans="1:7">
      <c r="A546" s="297"/>
      <c r="B546" s="154" t="s">
        <v>151</v>
      </c>
      <c r="C546" s="136">
        <v>2</v>
      </c>
      <c r="D546" s="148">
        <v>0.52083333333333337</v>
      </c>
      <c r="E546" s="148">
        <v>0.52083333333333337</v>
      </c>
      <c r="F546" s="149">
        <v>45.833333333333336</v>
      </c>
      <c r="G546" s="127"/>
    </row>
    <row r="547" spans="1:7">
      <c r="A547" s="297"/>
      <c r="B547" s="154" t="s">
        <v>152</v>
      </c>
      <c r="C547" s="136">
        <v>9</v>
      </c>
      <c r="D547" s="148">
        <v>2.34375</v>
      </c>
      <c r="E547" s="148">
        <v>2.34375</v>
      </c>
      <c r="F547" s="149">
        <v>48.177083333333336</v>
      </c>
      <c r="G547" s="127"/>
    </row>
    <row r="548" spans="1:7">
      <c r="A548" s="297"/>
      <c r="B548" s="154" t="s">
        <v>153</v>
      </c>
      <c r="C548" s="136">
        <v>2</v>
      </c>
      <c r="D548" s="148">
        <v>0.52083333333333337</v>
      </c>
      <c r="E548" s="148">
        <v>0.52083333333333337</v>
      </c>
      <c r="F548" s="149">
        <v>48.697916666666664</v>
      </c>
      <c r="G548" s="127"/>
    </row>
    <row r="549" spans="1:7">
      <c r="A549" s="297"/>
      <c r="B549" s="154" t="s">
        <v>154</v>
      </c>
      <c r="C549" s="136">
        <v>9</v>
      </c>
      <c r="D549" s="148">
        <v>2.34375</v>
      </c>
      <c r="E549" s="148">
        <v>2.34375</v>
      </c>
      <c r="F549" s="149">
        <v>51.041666666666664</v>
      </c>
      <c r="G549" s="127"/>
    </row>
    <row r="550" spans="1:7">
      <c r="A550" s="297"/>
      <c r="B550" s="154" t="s">
        <v>155</v>
      </c>
      <c r="C550" s="136">
        <v>2</v>
      </c>
      <c r="D550" s="148">
        <v>0.52083333333333337</v>
      </c>
      <c r="E550" s="148">
        <v>0.52083333333333337</v>
      </c>
      <c r="F550" s="149">
        <v>51.5625</v>
      </c>
      <c r="G550" s="127"/>
    </row>
    <row r="551" spans="1:7">
      <c r="A551" s="297"/>
      <c r="B551" s="154" t="s">
        <v>156</v>
      </c>
      <c r="C551" s="136">
        <v>4</v>
      </c>
      <c r="D551" s="148">
        <v>1.0416666666666667</v>
      </c>
      <c r="E551" s="148">
        <v>1.0416666666666667</v>
      </c>
      <c r="F551" s="149">
        <v>52.604166666666664</v>
      </c>
      <c r="G551" s="127"/>
    </row>
    <row r="552" spans="1:7">
      <c r="A552" s="297"/>
      <c r="B552" s="154" t="s">
        <v>157</v>
      </c>
      <c r="C552" s="136">
        <v>5</v>
      </c>
      <c r="D552" s="148">
        <v>1.3020833333333333</v>
      </c>
      <c r="E552" s="148">
        <v>1.3020833333333333</v>
      </c>
      <c r="F552" s="149">
        <v>53.90625</v>
      </c>
      <c r="G552" s="127"/>
    </row>
    <row r="553" spans="1:7">
      <c r="A553" s="297"/>
      <c r="B553" s="154" t="s">
        <v>158</v>
      </c>
      <c r="C553" s="136">
        <v>5</v>
      </c>
      <c r="D553" s="148">
        <v>1.3020833333333333</v>
      </c>
      <c r="E553" s="148">
        <v>1.3020833333333333</v>
      </c>
      <c r="F553" s="149">
        <v>55.208333333333336</v>
      </c>
      <c r="G553" s="127"/>
    </row>
    <row r="554" spans="1:7">
      <c r="A554" s="297"/>
      <c r="B554" s="154" t="s">
        <v>159</v>
      </c>
      <c r="C554" s="136">
        <v>3</v>
      </c>
      <c r="D554" s="148">
        <v>0.78125</v>
      </c>
      <c r="E554" s="148">
        <v>0.78125</v>
      </c>
      <c r="F554" s="149">
        <v>55.989583333333336</v>
      </c>
      <c r="G554" s="127"/>
    </row>
    <row r="555" spans="1:7">
      <c r="A555" s="297"/>
      <c r="B555" s="154" t="s">
        <v>160</v>
      </c>
      <c r="C555" s="136">
        <v>6</v>
      </c>
      <c r="D555" s="148">
        <v>1.5625</v>
      </c>
      <c r="E555" s="148">
        <v>1.5625</v>
      </c>
      <c r="F555" s="149">
        <v>57.552083333333336</v>
      </c>
      <c r="G555" s="127"/>
    </row>
    <row r="556" spans="1:7">
      <c r="A556" s="297"/>
      <c r="B556" s="154" t="s">
        <v>161</v>
      </c>
      <c r="C556" s="136">
        <v>4</v>
      </c>
      <c r="D556" s="148">
        <v>1.0416666666666667</v>
      </c>
      <c r="E556" s="148">
        <v>1.0416666666666667</v>
      </c>
      <c r="F556" s="149">
        <v>58.59375</v>
      </c>
      <c r="G556" s="127"/>
    </row>
    <row r="557" spans="1:7">
      <c r="A557" s="297"/>
      <c r="B557" s="154" t="s">
        <v>162</v>
      </c>
      <c r="C557" s="136">
        <v>7</v>
      </c>
      <c r="D557" s="148">
        <v>1.8229166666666667</v>
      </c>
      <c r="E557" s="148">
        <v>1.8229166666666667</v>
      </c>
      <c r="F557" s="149">
        <v>60.416666666666664</v>
      </c>
      <c r="G557" s="127"/>
    </row>
    <row r="558" spans="1:7">
      <c r="A558" s="297"/>
      <c r="B558" s="154" t="s">
        <v>163</v>
      </c>
      <c r="C558" s="136">
        <v>1</v>
      </c>
      <c r="D558" s="148">
        <v>0.26041666666666669</v>
      </c>
      <c r="E558" s="148">
        <v>0.26041666666666669</v>
      </c>
      <c r="F558" s="149">
        <v>60.677083333333336</v>
      </c>
      <c r="G558" s="127"/>
    </row>
    <row r="559" spans="1:7">
      <c r="A559" s="297"/>
      <c r="B559" s="154" t="s">
        <v>164</v>
      </c>
      <c r="C559" s="136">
        <v>5</v>
      </c>
      <c r="D559" s="148">
        <v>1.3020833333333333</v>
      </c>
      <c r="E559" s="148">
        <v>1.3020833333333333</v>
      </c>
      <c r="F559" s="149">
        <v>61.979166666666664</v>
      </c>
      <c r="G559" s="127"/>
    </row>
    <row r="560" spans="1:7">
      <c r="A560" s="297"/>
      <c r="B560" s="154" t="s">
        <v>165</v>
      </c>
      <c r="C560" s="136">
        <v>7</v>
      </c>
      <c r="D560" s="148">
        <v>1.8229166666666667</v>
      </c>
      <c r="E560" s="148">
        <v>1.8229166666666667</v>
      </c>
      <c r="F560" s="149">
        <v>63.802083333333336</v>
      </c>
      <c r="G560" s="127"/>
    </row>
    <row r="561" spans="1:7">
      <c r="A561" s="297"/>
      <c r="B561" s="154" t="s">
        <v>191</v>
      </c>
      <c r="C561" s="136">
        <v>21</v>
      </c>
      <c r="D561" s="148">
        <v>5.46875</v>
      </c>
      <c r="E561" s="148">
        <v>5.46875</v>
      </c>
      <c r="F561" s="149">
        <v>69.270833333333329</v>
      </c>
      <c r="G561" s="127"/>
    </row>
    <row r="562" spans="1:7">
      <c r="A562" s="297"/>
      <c r="B562" s="154" t="s">
        <v>166</v>
      </c>
      <c r="C562" s="136">
        <v>10</v>
      </c>
      <c r="D562" s="148">
        <v>2.6041666666666665</v>
      </c>
      <c r="E562" s="148">
        <v>2.6041666666666665</v>
      </c>
      <c r="F562" s="149">
        <v>71.875</v>
      </c>
      <c r="G562" s="127"/>
    </row>
    <row r="563" spans="1:7">
      <c r="A563" s="297"/>
      <c r="B563" s="154" t="s">
        <v>167</v>
      </c>
      <c r="C563" s="136">
        <v>5</v>
      </c>
      <c r="D563" s="148">
        <v>1.3020833333333333</v>
      </c>
      <c r="E563" s="148">
        <v>1.3020833333333333</v>
      </c>
      <c r="F563" s="149">
        <v>73.177083333333329</v>
      </c>
      <c r="G563" s="127"/>
    </row>
    <row r="564" spans="1:7">
      <c r="A564" s="297"/>
      <c r="B564" s="154" t="s">
        <v>168</v>
      </c>
      <c r="C564" s="136">
        <v>4</v>
      </c>
      <c r="D564" s="148">
        <v>1.0416666666666667</v>
      </c>
      <c r="E564" s="148">
        <v>1.0416666666666667</v>
      </c>
      <c r="F564" s="149">
        <v>74.21875</v>
      </c>
      <c r="G564" s="127"/>
    </row>
    <row r="565" spans="1:7">
      <c r="A565" s="297"/>
      <c r="B565" s="154" t="s">
        <v>169</v>
      </c>
      <c r="C565" s="136">
        <v>4</v>
      </c>
      <c r="D565" s="148">
        <v>1.0416666666666667</v>
      </c>
      <c r="E565" s="148">
        <v>1.0416666666666667</v>
      </c>
      <c r="F565" s="149">
        <v>75.260416666666671</v>
      </c>
      <c r="G565" s="127"/>
    </row>
    <row r="566" spans="1:7">
      <c r="A566" s="297"/>
      <c r="B566" s="154" t="s">
        <v>170</v>
      </c>
      <c r="C566" s="136">
        <v>4</v>
      </c>
      <c r="D566" s="148">
        <v>1.0416666666666667</v>
      </c>
      <c r="E566" s="148">
        <v>1.0416666666666667</v>
      </c>
      <c r="F566" s="149">
        <v>76.302083333333329</v>
      </c>
      <c r="G566" s="127"/>
    </row>
    <row r="567" spans="1:7">
      <c r="A567" s="297"/>
      <c r="B567" s="154" t="s">
        <v>171</v>
      </c>
      <c r="C567" s="136">
        <v>3</v>
      </c>
      <c r="D567" s="148">
        <v>0.78125</v>
      </c>
      <c r="E567" s="148">
        <v>0.78125</v>
      </c>
      <c r="F567" s="149">
        <v>77.083333333333329</v>
      </c>
      <c r="G567" s="127"/>
    </row>
    <row r="568" spans="1:7">
      <c r="A568" s="297"/>
      <c r="B568" s="154" t="s">
        <v>172</v>
      </c>
      <c r="C568" s="136">
        <v>2</v>
      </c>
      <c r="D568" s="148">
        <v>0.52083333333333337</v>
      </c>
      <c r="E568" s="148">
        <v>0.52083333333333337</v>
      </c>
      <c r="F568" s="149">
        <v>77.604166666666671</v>
      </c>
      <c r="G568" s="127"/>
    </row>
    <row r="569" spans="1:7">
      <c r="A569" s="297"/>
      <c r="B569" s="154" t="s">
        <v>173</v>
      </c>
      <c r="C569" s="136">
        <v>7</v>
      </c>
      <c r="D569" s="148">
        <v>1.8229166666666667</v>
      </c>
      <c r="E569" s="148">
        <v>1.8229166666666667</v>
      </c>
      <c r="F569" s="149">
        <v>79.427083333333329</v>
      </c>
      <c r="G569" s="127"/>
    </row>
    <row r="570" spans="1:7">
      <c r="A570" s="297"/>
      <c r="B570" s="154" t="s">
        <v>174</v>
      </c>
      <c r="C570" s="136">
        <v>2</v>
      </c>
      <c r="D570" s="148">
        <v>0.52083333333333337</v>
      </c>
      <c r="E570" s="148">
        <v>0.52083333333333337</v>
      </c>
      <c r="F570" s="149">
        <v>79.947916666666671</v>
      </c>
      <c r="G570" s="127"/>
    </row>
    <row r="571" spans="1:7">
      <c r="A571" s="297"/>
      <c r="B571" s="154" t="s">
        <v>175</v>
      </c>
      <c r="C571" s="136">
        <v>4</v>
      </c>
      <c r="D571" s="148">
        <v>1.0416666666666667</v>
      </c>
      <c r="E571" s="148">
        <v>1.0416666666666667</v>
      </c>
      <c r="F571" s="149">
        <v>80.989583333333329</v>
      </c>
      <c r="G571" s="127"/>
    </row>
    <row r="572" spans="1:7">
      <c r="A572" s="297"/>
      <c r="B572" s="154" t="s">
        <v>176</v>
      </c>
      <c r="C572" s="136">
        <v>3</v>
      </c>
      <c r="D572" s="148">
        <v>0.78125</v>
      </c>
      <c r="E572" s="148">
        <v>0.78125</v>
      </c>
      <c r="F572" s="149">
        <v>81.770833333333329</v>
      </c>
      <c r="G572" s="127"/>
    </row>
    <row r="573" spans="1:7">
      <c r="A573" s="297"/>
      <c r="B573" s="154" t="s">
        <v>177</v>
      </c>
      <c r="C573" s="136">
        <v>5</v>
      </c>
      <c r="D573" s="148">
        <v>1.3020833333333333</v>
      </c>
      <c r="E573" s="148">
        <v>1.3020833333333333</v>
      </c>
      <c r="F573" s="149">
        <v>83.072916666666671</v>
      </c>
      <c r="G573" s="127"/>
    </row>
    <row r="574" spans="1:7">
      <c r="A574" s="297"/>
      <c r="B574" s="154" t="s">
        <v>178</v>
      </c>
      <c r="C574" s="136">
        <v>2</v>
      </c>
      <c r="D574" s="148">
        <v>0.52083333333333337</v>
      </c>
      <c r="E574" s="148">
        <v>0.52083333333333337</v>
      </c>
      <c r="F574" s="149">
        <v>83.59375</v>
      </c>
      <c r="G574" s="127"/>
    </row>
    <row r="575" spans="1:7">
      <c r="A575" s="297"/>
      <c r="B575" s="154" t="s">
        <v>179</v>
      </c>
      <c r="C575" s="136">
        <v>3</v>
      </c>
      <c r="D575" s="148">
        <v>0.78125</v>
      </c>
      <c r="E575" s="148">
        <v>0.78125</v>
      </c>
      <c r="F575" s="149">
        <v>84.375</v>
      </c>
      <c r="G575" s="127"/>
    </row>
    <row r="576" spans="1:7">
      <c r="A576" s="297"/>
      <c r="B576" s="154" t="s">
        <v>180</v>
      </c>
      <c r="C576" s="136">
        <v>3</v>
      </c>
      <c r="D576" s="148">
        <v>0.78125</v>
      </c>
      <c r="E576" s="148">
        <v>0.78125</v>
      </c>
      <c r="F576" s="149">
        <v>85.15625</v>
      </c>
      <c r="G576" s="127"/>
    </row>
    <row r="577" spans="1:7">
      <c r="A577" s="297"/>
      <c r="B577" s="154" t="s">
        <v>192</v>
      </c>
      <c r="C577" s="136">
        <v>1</v>
      </c>
      <c r="D577" s="148">
        <v>0.26041666666666669</v>
      </c>
      <c r="E577" s="148">
        <v>0.26041666666666669</v>
      </c>
      <c r="F577" s="149">
        <v>85.416666666666671</v>
      </c>
      <c r="G577" s="127"/>
    </row>
    <row r="578" spans="1:7">
      <c r="A578" s="297"/>
      <c r="B578" s="154" t="s">
        <v>182</v>
      </c>
      <c r="C578" s="136">
        <v>1</v>
      </c>
      <c r="D578" s="148">
        <v>0.26041666666666669</v>
      </c>
      <c r="E578" s="148">
        <v>0.26041666666666669</v>
      </c>
      <c r="F578" s="149">
        <v>85.677083333333329</v>
      </c>
      <c r="G578" s="127"/>
    </row>
    <row r="579" spans="1:7">
      <c r="A579" s="297"/>
      <c r="B579" s="154" t="s">
        <v>183</v>
      </c>
      <c r="C579" s="136">
        <v>1</v>
      </c>
      <c r="D579" s="148">
        <v>0.26041666666666669</v>
      </c>
      <c r="E579" s="148">
        <v>0.26041666666666669</v>
      </c>
      <c r="F579" s="149">
        <v>85.9375</v>
      </c>
      <c r="G579" s="127"/>
    </row>
    <row r="580" spans="1:7">
      <c r="A580" s="297"/>
      <c r="B580" s="154" t="s">
        <v>184</v>
      </c>
      <c r="C580" s="136">
        <v>5</v>
      </c>
      <c r="D580" s="148">
        <v>1.3020833333333333</v>
      </c>
      <c r="E580" s="148">
        <v>1.3020833333333333</v>
      </c>
      <c r="F580" s="149">
        <v>87.239583333333329</v>
      </c>
      <c r="G580" s="127"/>
    </row>
    <row r="581" spans="1:7">
      <c r="A581" s="297"/>
      <c r="B581" s="154" t="s">
        <v>185</v>
      </c>
      <c r="C581" s="136">
        <v>2</v>
      </c>
      <c r="D581" s="148">
        <v>0.52083333333333337</v>
      </c>
      <c r="E581" s="148">
        <v>0.52083333333333337</v>
      </c>
      <c r="F581" s="149">
        <v>87.760416666666671</v>
      </c>
      <c r="G581" s="127"/>
    </row>
    <row r="582" spans="1:7">
      <c r="A582" s="297"/>
      <c r="B582" s="154" t="s">
        <v>186</v>
      </c>
      <c r="C582" s="136">
        <v>3</v>
      </c>
      <c r="D582" s="148">
        <v>0.78125</v>
      </c>
      <c r="E582" s="148">
        <v>0.78125</v>
      </c>
      <c r="F582" s="149">
        <v>88.541666666666671</v>
      </c>
      <c r="G582" s="127"/>
    </row>
    <row r="583" spans="1:7">
      <c r="A583" s="297"/>
      <c r="B583" s="154" t="s">
        <v>187</v>
      </c>
      <c r="C583" s="136">
        <v>3</v>
      </c>
      <c r="D583" s="148">
        <v>0.78125</v>
      </c>
      <c r="E583" s="148">
        <v>0.78125</v>
      </c>
      <c r="F583" s="149">
        <v>89.322916666666671</v>
      </c>
      <c r="G583" s="127"/>
    </row>
    <row r="584" spans="1:7">
      <c r="A584" s="297"/>
      <c r="B584" s="154" t="s">
        <v>193</v>
      </c>
      <c r="C584" s="136">
        <v>4</v>
      </c>
      <c r="D584" s="148">
        <v>1.0416666666666667</v>
      </c>
      <c r="E584" s="148">
        <v>1.0416666666666667</v>
      </c>
      <c r="F584" s="149">
        <v>90.364583333333329</v>
      </c>
      <c r="G584" s="127"/>
    </row>
    <row r="585" spans="1:7">
      <c r="A585" s="297"/>
      <c r="B585" s="154" t="s">
        <v>194</v>
      </c>
      <c r="C585" s="136">
        <v>1</v>
      </c>
      <c r="D585" s="148">
        <v>0.26041666666666669</v>
      </c>
      <c r="E585" s="148">
        <v>0.26041666666666669</v>
      </c>
      <c r="F585" s="149">
        <v>90.625</v>
      </c>
      <c r="G585" s="127"/>
    </row>
    <row r="586" spans="1:7">
      <c r="A586" s="297"/>
      <c r="B586" s="154" t="s">
        <v>188</v>
      </c>
      <c r="C586" s="136">
        <v>1</v>
      </c>
      <c r="D586" s="148">
        <v>0.26041666666666669</v>
      </c>
      <c r="E586" s="148">
        <v>0.26041666666666669</v>
      </c>
      <c r="F586" s="149">
        <v>90.885416666666671</v>
      </c>
      <c r="G586" s="127"/>
    </row>
    <row r="587" spans="1:7">
      <c r="A587" s="297"/>
      <c r="B587" s="154" t="s">
        <v>189</v>
      </c>
      <c r="C587" s="136">
        <v>1</v>
      </c>
      <c r="D587" s="148">
        <v>0.26041666666666669</v>
      </c>
      <c r="E587" s="148">
        <v>0.26041666666666669</v>
      </c>
      <c r="F587" s="149">
        <v>91.145833333333329</v>
      </c>
      <c r="G587" s="127"/>
    </row>
    <row r="588" spans="1:7">
      <c r="A588" s="297"/>
      <c r="B588" s="154" t="s">
        <v>190</v>
      </c>
      <c r="C588" s="136">
        <v>2</v>
      </c>
      <c r="D588" s="148">
        <v>0.52083333333333337</v>
      </c>
      <c r="E588" s="148">
        <v>0.52083333333333337</v>
      </c>
      <c r="F588" s="149">
        <v>91.666666666666671</v>
      </c>
      <c r="G588" s="127"/>
    </row>
    <row r="589" spans="1:7">
      <c r="A589" s="297"/>
      <c r="B589" s="154" t="s">
        <v>195</v>
      </c>
      <c r="C589" s="136">
        <v>3</v>
      </c>
      <c r="D589" s="148">
        <v>0.78125</v>
      </c>
      <c r="E589" s="148">
        <v>0.78125</v>
      </c>
      <c r="F589" s="149">
        <v>92.447916666666671</v>
      </c>
      <c r="G589" s="127"/>
    </row>
    <row r="590" spans="1:7">
      <c r="A590" s="297"/>
      <c r="B590" s="154" t="s">
        <v>196</v>
      </c>
      <c r="C590" s="136">
        <v>2</v>
      </c>
      <c r="D590" s="148">
        <v>0.52083333333333337</v>
      </c>
      <c r="E590" s="148">
        <v>0.52083333333333337</v>
      </c>
      <c r="F590" s="149">
        <v>92.96875</v>
      </c>
      <c r="G590" s="127"/>
    </row>
    <row r="591" spans="1:7">
      <c r="A591" s="297"/>
      <c r="B591" s="154" t="s">
        <v>197</v>
      </c>
      <c r="C591" s="136">
        <v>1</v>
      </c>
      <c r="D591" s="148">
        <v>0.26041666666666669</v>
      </c>
      <c r="E591" s="148">
        <v>0.26041666666666669</v>
      </c>
      <c r="F591" s="149">
        <v>93.229166666666671</v>
      </c>
      <c r="G591" s="127"/>
    </row>
    <row r="592" spans="1:7">
      <c r="A592" s="297"/>
      <c r="B592" s="154" t="s">
        <v>198</v>
      </c>
      <c r="C592" s="136">
        <v>3</v>
      </c>
      <c r="D592" s="148">
        <v>0.78125</v>
      </c>
      <c r="E592" s="148">
        <v>0.78125</v>
      </c>
      <c r="F592" s="149">
        <v>94.010416666666671</v>
      </c>
      <c r="G592" s="127"/>
    </row>
    <row r="593" spans="1:24">
      <c r="A593" s="297"/>
      <c r="B593" s="154" t="s">
        <v>199</v>
      </c>
      <c r="C593" s="136">
        <v>2</v>
      </c>
      <c r="D593" s="148">
        <v>0.52083333333333337</v>
      </c>
      <c r="E593" s="148">
        <v>0.52083333333333337</v>
      </c>
      <c r="F593" s="149">
        <v>94.53125</v>
      </c>
      <c r="G593" s="127"/>
    </row>
    <row r="594" spans="1:24">
      <c r="A594" s="297"/>
      <c r="B594" s="154" t="s">
        <v>200</v>
      </c>
      <c r="C594" s="136">
        <v>1</v>
      </c>
      <c r="D594" s="148">
        <v>0.26041666666666669</v>
      </c>
      <c r="E594" s="148">
        <v>0.26041666666666669</v>
      </c>
      <c r="F594" s="149">
        <v>94.791666666666671</v>
      </c>
      <c r="G594" s="127"/>
    </row>
    <row r="595" spans="1:24">
      <c r="A595" s="297"/>
      <c r="B595" s="154" t="s">
        <v>201</v>
      </c>
      <c r="C595" s="136">
        <v>1</v>
      </c>
      <c r="D595" s="148">
        <v>0.26041666666666669</v>
      </c>
      <c r="E595" s="148">
        <v>0.26041666666666669</v>
      </c>
      <c r="F595" s="149">
        <v>95.052083333333329</v>
      </c>
      <c r="G595" s="127"/>
    </row>
    <row r="596" spans="1:24">
      <c r="A596" s="297"/>
      <c r="B596" s="154" t="s">
        <v>202</v>
      </c>
      <c r="C596" s="136">
        <v>3</v>
      </c>
      <c r="D596" s="148">
        <v>0.78125</v>
      </c>
      <c r="E596" s="148">
        <v>0.78125</v>
      </c>
      <c r="F596" s="149">
        <v>95.833333333333329</v>
      </c>
      <c r="G596" s="127"/>
    </row>
    <row r="597" spans="1:24">
      <c r="A597" s="297"/>
      <c r="B597" s="154" t="s">
        <v>203</v>
      </c>
      <c r="C597" s="136">
        <v>3</v>
      </c>
      <c r="D597" s="148">
        <v>0.78125</v>
      </c>
      <c r="E597" s="148">
        <v>0.78125</v>
      </c>
      <c r="F597" s="149">
        <v>96.614583333333329</v>
      </c>
      <c r="G597" s="127"/>
    </row>
    <row r="598" spans="1:24">
      <c r="A598" s="297"/>
      <c r="B598" s="154" t="s">
        <v>204</v>
      </c>
      <c r="C598" s="136">
        <v>3</v>
      </c>
      <c r="D598" s="148">
        <v>0.78125</v>
      </c>
      <c r="E598" s="148">
        <v>0.78125</v>
      </c>
      <c r="F598" s="149">
        <v>97.395833333333329</v>
      </c>
      <c r="G598" s="127"/>
    </row>
    <row r="599" spans="1:24">
      <c r="A599" s="297"/>
      <c r="B599" s="154" t="s">
        <v>205</v>
      </c>
      <c r="C599" s="136">
        <v>2</v>
      </c>
      <c r="D599" s="148">
        <v>0.52083333333333337</v>
      </c>
      <c r="E599" s="148">
        <v>0.52083333333333337</v>
      </c>
      <c r="F599" s="149">
        <v>97.916666666666671</v>
      </c>
      <c r="G599" s="127"/>
    </row>
    <row r="600" spans="1:24">
      <c r="A600" s="297"/>
      <c r="B600" s="154" t="s">
        <v>206</v>
      </c>
      <c r="C600" s="136">
        <v>1</v>
      </c>
      <c r="D600" s="148">
        <v>0.26041666666666669</v>
      </c>
      <c r="E600" s="148">
        <v>0.26041666666666669</v>
      </c>
      <c r="F600" s="149">
        <v>98.177083333333329</v>
      </c>
      <c r="G600" s="127"/>
    </row>
    <row r="601" spans="1:24">
      <c r="A601" s="297"/>
      <c r="B601" s="154" t="s">
        <v>207</v>
      </c>
      <c r="C601" s="136">
        <v>7</v>
      </c>
      <c r="D601" s="148">
        <v>1.8229166666666667</v>
      </c>
      <c r="E601" s="148">
        <v>1.8229166666666667</v>
      </c>
      <c r="F601" s="149">
        <v>100</v>
      </c>
      <c r="G601" s="127"/>
    </row>
    <row r="602" spans="1:24">
      <c r="A602" s="298"/>
      <c r="B602" s="150" t="s">
        <v>4</v>
      </c>
      <c r="C602" s="151">
        <v>384</v>
      </c>
      <c r="D602" s="152">
        <v>100</v>
      </c>
      <c r="E602" s="152">
        <v>100</v>
      </c>
      <c r="F602" s="153"/>
      <c r="G602" s="127"/>
    </row>
    <row r="605" spans="1:24">
      <c r="A605" s="32" t="s">
        <v>217</v>
      </c>
    </row>
    <row r="607" spans="1:24" ht="15">
      <c r="A607" s="286" t="s">
        <v>5</v>
      </c>
      <c r="B607" s="286"/>
      <c r="C607" s="286"/>
      <c r="D607" s="286"/>
      <c r="E607" s="286"/>
      <c r="F607" s="286"/>
      <c r="G607" s="286"/>
      <c r="H607" s="286"/>
      <c r="I607" s="286"/>
      <c r="J607" s="286"/>
      <c r="K607" s="286"/>
      <c r="L607" s="286"/>
      <c r="M607" s="286"/>
      <c r="N607" s="286"/>
      <c r="O607" s="286"/>
      <c r="P607" s="286"/>
      <c r="Q607" s="286"/>
      <c r="R607" s="286"/>
      <c r="S607" s="286"/>
      <c r="T607" s="286"/>
      <c r="U607" s="286"/>
      <c r="V607" s="286"/>
      <c r="W607" s="286"/>
      <c r="X607" s="41"/>
    </row>
    <row r="608" spans="1:24" ht="36">
      <c r="A608" s="287" t="s">
        <v>11</v>
      </c>
      <c r="B608" s="287"/>
      <c r="C608" s="156" t="s">
        <v>39</v>
      </c>
      <c r="D608" s="157" t="s">
        <v>40</v>
      </c>
      <c r="E608" s="157" t="s">
        <v>41</v>
      </c>
      <c r="F608" s="157" t="s">
        <v>42</v>
      </c>
      <c r="G608" s="157" t="s">
        <v>43</v>
      </c>
      <c r="H608" s="157" t="s">
        <v>44</v>
      </c>
      <c r="I608" s="157" t="s">
        <v>45</v>
      </c>
      <c r="J608" s="157" t="s">
        <v>46</v>
      </c>
      <c r="K608" s="157" t="s">
        <v>47</v>
      </c>
      <c r="L608" s="157" t="s">
        <v>48</v>
      </c>
      <c r="M608" s="157" t="s">
        <v>49</v>
      </c>
      <c r="N608" s="157" t="s">
        <v>50</v>
      </c>
      <c r="O608" s="157" t="s">
        <v>51</v>
      </c>
      <c r="P608" s="157" t="s">
        <v>52</v>
      </c>
      <c r="Q608" s="157" t="s">
        <v>53</v>
      </c>
      <c r="R608" s="157" t="s">
        <v>54</v>
      </c>
      <c r="S608" s="157" t="s">
        <v>55</v>
      </c>
      <c r="T608" s="157" t="s">
        <v>56</v>
      </c>
      <c r="U608" s="157" t="s">
        <v>57</v>
      </c>
      <c r="V608" s="157" t="s">
        <v>58</v>
      </c>
      <c r="W608" s="158" t="s">
        <v>59</v>
      </c>
      <c r="X608" s="41"/>
    </row>
    <row r="609" spans="1:24" ht="24">
      <c r="A609" s="288" t="s">
        <v>39</v>
      </c>
      <c r="B609" s="159" t="s">
        <v>6</v>
      </c>
      <c r="C609" s="160">
        <v>1</v>
      </c>
      <c r="D609" s="161" t="s">
        <v>281</v>
      </c>
      <c r="E609" s="161" t="s">
        <v>282</v>
      </c>
      <c r="F609" s="161" t="s">
        <v>283</v>
      </c>
      <c r="G609" s="161" t="s">
        <v>284</v>
      </c>
      <c r="H609" s="161" t="s">
        <v>285</v>
      </c>
      <c r="I609" s="161" t="s">
        <v>286</v>
      </c>
      <c r="J609" s="161" t="s">
        <v>287</v>
      </c>
      <c r="K609" s="161" t="s">
        <v>288</v>
      </c>
      <c r="L609" s="161" t="s">
        <v>289</v>
      </c>
      <c r="M609" s="161" t="s">
        <v>290</v>
      </c>
      <c r="N609" s="161" t="s">
        <v>291</v>
      </c>
      <c r="O609" s="161" t="s">
        <v>283</v>
      </c>
      <c r="P609" s="161" t="s">
        <v>292</v>
      </c>
      <c r="Q609" s="161" t="s">
        <v>293</v>
      </c>
      <c r="R609" s="161" t="s">
        <v>294</v>
      </c>
      <c r="S609" s="161" t="s">
        <v>295</v>
      </c>
      <c r="T609" s="161" t="s">
        <v>296</v>
      </c>
      <c r="U609" s="161" t="s">
        <v>297</v>
      </c>
      <c r="V609" s="161" t="s">
        <v>287</v>
      </c>
      <c r="W609" s="162" t="s">
        <v>298</v>
      </c>
      <c r="X609" s="41"/>
    </row>
    <row r="610" spans="1:24">
      <c r="A610" s="289"/>
      <c r="B610" s="163" t="s">
        <v>7</v>
      </c>
      <c r="C610" s="164"/>
      <c r="D610" s="165">
        <v>1.7500919421979198E-56</v>
      </c>
      <c r="E610" s="165">
        <v>8.6718843735836599E-41</v>
      </c>
      <c r="F610" s="165">
        <v>1.124329734264712E-63</v>
      </c>
      <c r="G610" s="165">
        <v>7.8519020133634572E-43</v>
      </c>
      <c r="H610" s="165">
        <v>1.4095420142642449E-50</v>
      </c>
      <c r="I610" s="165">
        <v>4.2563162576452116E-49</v>
      </c>
      <c r="J610" s="165">
        <v>2.4648976107581918E-47</v>
      </c>
      <c r="K610" s="165">
        <v>1.1564373865706514E-35</v>
      </c>
      <c r="L610" s="165">
        <v>2.5943543481418567E-48</v>
      </c>
      <c r="M610" s="165">
        <v>2.142280167800368E-44</v>
      </c>
      <c r="N610" s="165">
        <v>4.8807777105956064E-53</v>
      </c>
      <c r="O610" s="165">
        <v>1.0523492051057901E-63</v>
      </c>
      <c r="P610" s="165">
        <v>1.5187616753747752E-37</v>
      </c>
      <c r="Q610" s="165">
        <v>2.330805244930373E-36</v>
      </c>
      <c r="R610" s="165">
        <v>5.2757621220594607E-41</v>
      </c>
      <c r="S610" s="165">
        <v>6.319244652695782E-49</v>
      </c>
      <c r="T610" s="165">
        <v>2.1100131849194593E-48</v>
      </c>
      <c r="U610" s="165">
        <v>2.3226766969665297E-40</v>
      </c>
      <c r="V610" s="165">
        <v>3.2116114833218644E-47</v>
      </c>
      <c r="W610" s="166">
        <v>4.0738408045455114E-86</v>
      </c>
      <c r="X610" s="41"/>
    </row>
    <row r="611" spans="1:24">
      <c r="A611" s="293"/>
      <c r="B611" s="167" t="s">
        <v>8</v>
      </c>
      <c r="C611" s="168">
        <v>384</v>
      </c>
      <c r="D611" s="169">
        <v>384</v>
      </c>
      <c r="E611" s="169">
        <v>384</v>
      </c>
      <c r="F611" s="169">
        <v>384</v>
      </c>
      <c r="G611" s="169">
        <v>384</v>
      </c>
      <c r="H611" s="169">
        <v>384</v>
      </c>
      <c r="I611" s="169">
        <v>384</v>
      </c>
      <c r="J611" s="169">
        <v>384</v>
      </c>
      <c r="K611" s="169">
        <v>384</v>
      </c>
      <c r="L611" s="169">
        <v>384</v>
      </c>
      <c r="M611" s="169">
        <v>384</v>
      </c>
      <c r="N611" s="169">
        <v>384</v>
      </c>
      <c r="O611" s="169">
        <v>384</v>
      </c>
      <c r="P611" s="169">
        <v>384</v>
      </c>
      <c r="Q611" s="169">
        <v>384</v>
      </c>
      <c r="R611" s="169">
        <v>384</v>
      </c>
      <c r="S611" s="169">
        <v>384</v>
      </c>
      <c r="T611" s="169">
        <v>384</v>
      </c>
      <c r="U611" s="169">
        <v>384</v>
      </c>
      <c r="V611" s="169">
        <v>384</v>
      </c>
      <c r="W611" s="170">
        <v>384</v>
      </c>
      <c r="X611" s="41"/>
    </row>
    <row r="612" spans="1:24" ht="24">
      <c r="A612" s="293" t="s">
        <v>40</v>
      </c>
      <c r="B612" s="163" t="s">
        <v>6</v>
      </c>
      <c r="C612" s="171" t="s">
        <v>281</v>
      </c>
      <c r="D612" s="172">
        <v>1</v>
      </c>
      <c r="E612" s="173" t="s">
        <v>299</v>
      </c>
      <c r="F612" s="173" t="s">
        <v>300</v>
      </c>
      <c r="G612" s="173" t="s">
        <v>301</v>
      </c>
      <c r="H612" s="173" t="s">
        <v>302</v>
      </c>
      <c r="I612" s="173" t="s">
        <v>303</v>
      </c>
      <c r="J612" s="173" t="s">
        <v>304</v>
      </c>
      <c r="K612" s="173" t="s">
        <v>305</v>
      </c>
      <c r="L612" s="173" t="s">
        <v>306</v>
      </c>
      <c r="M612" s="173" t="s">
        <v>307</v>
      </c>
      <c r="N612" s="173" t="s">
        <v>308</v>
      </c>
      <c r="O612" s="173" t="s">
        <v>309</v>
      </c>
      <c r="P612" s="173" t="s">
        <v>283</v>
      </c>
      <c r="Q612" s="173" t="s">
        <v>310</v>
      </c>
      <c r="R612" s="173" t="s">
        <v>311</v>
      </c>
      <c r="S612" s="173" t="s">
        <v>312</v>
      </c>
      <c r="T612" s="173" t="s">
        <v>313</v>
      </c>
      <c r="U612" s="173" t="s">
        <v>314</v>
      </c>
      <c r="V612" s="173" t="s">
        <v>287</v>
      </c>
      <c r="W612" s="174" t="s">
        <v>315</v>
      </c>
      <c r="X612" s="41"/>
    </row>
    <row r="613" spans="1:24">
      <c r="A613" s="289"/>
      <c r="B613" s="163" t="s">
        <v>7</v>
      </c>
      <c r="C613" s="175">
        <v>1.7500919421979198E-56</v>
      </c>
      <c r="D613" s="176"/>
      <c r="E613" s="165">
        <v>1.7609037845826021E-91</v>
      </c>
      <c r="F613" s="165">
        <v>1.1041490391077733E-52</v>
      </c>
      <c r="G613" s="165">
        <v>7.891178434678643E-26</v>
      </c>
      <c r="H613" s="165">
        <v>3.1782297977677813E-58</v>
      </c>
      <c r="I613" s="165">
        <v>3.3939242230687039E-61</v>
      </c>
      <c r="J613" s="165">
        <v>1.9070791875787251E-35</v>
      </c>
      <c r="K613" s="165">
        <v>7.8975016722733647E-49</v>
      </c>
      <c r="L613" s="165">
        <v>3.8256889858071451E-65</v>
      </c>
      <c r="M613" s="165">
        <v>2.9780631683264919E-62</v>
      </c>
      <c r="N613" s="165">
        <v>7.5248783275303899E-76</v>
      </c>
      <c r="O613" s="165">
        <v>3.5543376423070017E-53</v>
      </c>
      <c r="P613" s="165">
        <v>1.575919081775337E-63</v>
      </c>
      <c r="Q613" s="165">
        <v>2.693479910898015E-57</v>
      </c>
      <c r="R613" s="165">
        <v>1.494072887136188E-46</v>
      </c>
      <c r="S613" s="165">
        <v>2.1788045376345383E-37</v>
      </c>
      <c r="T613" s="165">
        <v>3.88725140029174E-63</v>
      </c>
      <c r="U613" s="165">
        <v>1.2366114323351296E-61</v>
      </c>
      <c r="V613" s="165">
        <v>2.693530529373085E-47</v>
      </c>
      <c r="W613" s="166">
        <v>4.2383844132494748E-105</v>
      </c>
      <c r="X613" s="41"/>
    </row>
    <row r="614" spans="1:24">
      <c r="A614" s="293"/>
      <c r="B614" s="167" t="s">
        <v>8</v>
      </c>
      <c r="C614" s="168">
        <v>384</v>
      </c>
      <c r="D614" s="169">
        <v>384</v>
      </c>
      <c r="E614" s="169">
        <v>384</v>
      </c>
      <c r="F614" s="169">
        <v>384</v>
      </c>
      <c r="G614" s="169">
        <v>384</v>
      </c>
      <c r="H614" s="169">
        <v>384</v>
      </c>
      <c r="I614" s="169">
        <v>384</v>
      </c>
      <c r="J614" s="169">
        <v>384</v>
      </c>
      <c r="K614" s="169">
        <v>384</v>
      </c>
      <c r="L614" s="169">
        <v>384</v>
      </c>
      <c r="M614" s="169">
        <v>384</v>
      </c>
      <c r="N614" s="169">
        <v>384</v>
      </c>
      <c r="O614" s="169">
        <v>384</v>
      </c>
      <c r="P614" s="169">
        <v>384</v>
      </c>
      <c r="Q614" s="169">
        <v>384</v>
      </c>
      <c r="R614" s="169">
        <v>384</v>
      </c>
      <c r="S614" s="169">
        <v>384</v>
      </c>
      <c r="T614" s="169">
        <v>384</v>
      </c>
      <c r="U614" s="169">
        <v>384</v>
      </c>
      <c r="V614" s="169">
        <v>384</v>
      </c>
      <c r="W614" s="170">
        <v>384</v>
      </c>
      <c r="X614" s="41"/>
    </row>
    <row r="615" spans="1:24" ht="24">
      <c r="A615" s="293" t="s">
        <v>41</v>
      </c>
      <c r="B615" s="163" t="s">
        <v>6</v>
      </c>
      <c r="C615" s="171" t="s">
        <v>282</v>
      </c>
      <c r="D615" s="173" t="s">
        <v>299</v>
      </c>
      <c r="E615" s="172">
        <v>1</v>
      </c>
      <c r="F615" s="173" t="s">
        <v>316</v>
      </c>
      <c r="G615" s="173" t="s">
        <v>317</v>
      </c>
      <c r="H615" s="173" t="s">
        <v>318</v>
      </c>
      <c r="I615" s="173" t="s">
        <v>319</v>
      </c>
      <c r="J615" s="173" t="s">
        <v>320</v>
      </c>
      <c r="K615" s="173" t="s">
        <v>321</v>
      </c>
      <c r="L615" s="173" t="s">
        <v>322</v>
      </c>
      <c r="M615" s="173" t="s">
        <v>323</v>
      </c>
      <c r="N615" s="173" t="s">
        <v>324</v>
      </c>
      <c r="O615" s="173" t="s">
        <v>297</v>
      </c>
      <c r="P615" s="173" t="s">
        <v>325</v>
      </c>
      <c r="Q615" s="173" t="s">
        <v>326</v>
      </c>
      <c r="R615" s="173" t="s">
        <v>327</v>
      </c>
      <c r="S615" s="173" t="s">
        <v>328</v>
      </c>
      <c r="T615" s="173" t="s">
        <v>281</v>
      </c>
      <c r="U615" s="173" t="s">
        <v>323</v>
      </c>
      <c r="V615" s="173" t="s">
        <v>296</v>
      </c>
      <c r="W615" s="174" t="s">
        <v>329</v>
      </c>
      <c r="X615" s="41"/>
    </row>
    <row r="616" spans="1:24">
      <c r="A616" s="289"/>
      <c r="B616" s="163" t="s">
        <v>7</v>
      </c>
      <c r="C616" s="175">
        <v>8.6718843735836599E-41</v>
      </c>
      <c r="D616" s="165">
        <v>1.7609037845826021E-91</v>
      </c>
      <c r="E616" s="176"/>
      <c r="F616" s="165">
        <v>1.4913660973482313E-47</v>
      </c>
      <c r="G616" s="165">
        <v>3.635624731006381E-19</v>
      </c>
      <c r="H616" s="165">
        <v>3.9104913825030285E-67</v>
      </c>
      <c r="I616" s="165">
        <v>8.7560093798743414E-66</v>
      </c>
      <c r="J616" s="165">
        <v>1.876513356710732E-33</v>
      </c>
      <c r="K616" s="165">
        <v>5.7262870793357536E-67</v>
      </c>
      <c r="L616" s="165">
        <v>1.898857808747581E-63</v>
      </c>
      <c r="M616" s="165">
        <v>3.04522233383183E-71</v>
      </c>
      <c r="N616" s="165">
        <v>1.9710967668669987E-64</v>
      </c>
      <c r="O616" s="165">
        <v>2.3671245552444202E-40</v>
      </c>
      <c r="P616" s="165">
        <v>1.2290605976363893E-69</v>
      </c>
      <c r="Q616" s="165">
        <v>5.582486397585387E-71</v>
      </c>
      <c r="R616" s="165">
        <v>7.0385242640375966E-54</v>
      </c>
      <c r="S616" s="165">
        <v>2.8709983231988575E-27</v>
      </c>
      <c r="T616" s="165">
        <v>1.8560552341555867E-56</v>
      </c>
      <c r="U616" s="165">
        <v>3.2527484930114167E-71</v>
      </c>
      <c r="V616" s="165">
        <v>1.8637025428835032E-48</v>
      </c>
      <c r="W616" s="166">
        <v>5.799471602686648E-103</v>
      </c>
      <c r="X616" s="41"/>
    </row>
    <row r="617" spans="1:24">
      <c r="A617" s="293"/>
      <c r="B617" s="167" t="s">
        <v>8</v>
      </c>
      <c r="C617" s="168">
        <v>384</v>
      </c>
      <c r="D617" s="169">
        <v>384</v>
      </c>
      <c r="E617" s="169">
        <v>384</v>
      </c>
      <c r="F617" s="169">
        <v>384</v>
      </c>
      <c r="G617" s="169">
        <v>384</v>
      </c>
      <c r="H617" s="169">
        <v>384</v>
      </c>
      <c r="I617" s="169">
        <v>384</v>
      </c>
      <c r="J617" s="169">
        <v>384</v>
      </c>
      <c r="K617" s="169">
        <v>384</v>
      </c>
      <c r="L617" s="169">
        <v>384</v>
      </c>
      <c r="M617" s="169">
        <v>384</v>
      </c>
      <c r="N617" s="169">
        <v>384</v>
      </c>
      <c r="O617" s="169">
        <v>384</v>
      </c>
      <c r="P617" s="169">
        <v>384</v>
      </c>
      <c r="Q617" s="169">
        <v>384</v>
      </c>
      <c r="R617" s="169">
        <v>384</v>
      </c>
      <c r="S617" s="169">
        <v>384</v>
      </c>
      <c r="T617" s="169">
        <v>384</v>
      </c>
      <c r="U617" s="169">
        <v>384</v>
      </c>
      <c r="V617" s="169">
        <v>384</v>
      </c>
      <c r="W617" s="170">
        <v>384</v>
      </c>
      <c r="X617" s="41"/>
    </row>
    <row r="618" spans="1:24" ht="24">
      <c r="A618" s="293" t="s">
        <v>42</v>
      </c>
      <c r="B618" s="163" t="s">
        <v>6</v>
      </c>
      <c r="C618" s="171" t="s">
        <v>283</v>
      </c>
      <c r="D618" s="173" t="s">
        <v>300</v>
      </c>
      <c r="E618" s="173" t="s">
        <v>316</v>
      </c>
      <c r="F618" s="172">
        <v>1</v>
      </c>
      <c r="G618" s="173" t="s">
        <v>330</v>
      </c>
      <c r="H618" s="173" t="s">
        <v>303</v>
      </c>
      <c r="I618" s="173" t="s">
        <v>331</v>
      </c>
      <c r="J618" s="173" t="s">
        <v>313</v>
      </c>
      <c r="K618" s="173" t="s">
        <v>287</v>
      </c>
      <c r="L618" s="173" t="s">
        <v>285</v>
      </c>
      <c r="M618" s="173" t="s">
        <v>332</v>
      </c>
      <c r="N618" s="173" t="s">
        <v>333</v>
      </c>
      <c r="O618" s="173" t="s">
        <v>334</v>
      </c>
      <c r="P618" s="173" t="s">
        <v>335</v>
      </c>
      <c r="Q618" s="173" t="s">
        <v>336</v>
      </c>
      <c r="R618" s="173" t="s">
        <v>337</v>
      </c>
      <c r="S618" s="173" t="s">
        <v>338</v>
      </c>
      <c r="T618" s="173" t="s">
        <v>287</v>
      </c>
      <c r="U618" s="173" t="s">
        <v>339</v>
      </c>
      <c r="V618" s="173" t="s">
        <v>340</v>
      </c>
      <c r="W618" s="174" t="s">
        <v>341</v>
      </c>
      <c r="X618" s="41"/>
    </row>
    <row r="619" spans="1:24">
      <c r="A619" s="289"/>
      <c r="B619" s="163" t="s">
        <v>7</v>
      </c>
      <c r="C619" s="175">
        <v>1.124329734264712E-63</v>
      </c>
      <c r="D619" s="165">
        <v>1.1041490391077733E-52</v>
      </c>
      <c r="E619" s="165">
        <v>1.4913660973482313E-47</v>
      </c>
      <c r="F619" s="176"/>
      <c r="G619" s="165">
        <v>2.3275774938377474E-46</v>
      </c>
      <c r="H619" s="165">
        <v>4.7457022334638865E-61</v>
      </c>
      <c r="I619" s="165">
        <v>3.529519497395957E-57</v>
      </c>
      <c r="J619" s="165">
        <v>4.379996530536247E-63</v>
      </c>
      <c r="K619" s="165">
        <v>3.210654386659639E-47</v>
      </c>
      <c r="L619" s="165">
        <v>1.3320425991363759E-50</v>
      </c>
      <c r="M619" s="165">
        <v>9.8094892405173891E-50</v>
      </c>
      <c r="N619" s="165">
        <v>2.8436872821165874E-65</v>
      </c>
      <c r="O619" s="165">
        <v>4.9711895826188731E-59</v>
      </c>
      <c r="P619" s="165">
        <v>1.1769204418730381E-45</v>
      </c>
      <c r="Q619" s="165">
        <v>1.8149125164722794E-40</v>
      </c>
      <c r="R619" s="165">
        <v>4.0542341616284444E-70</v>
      </c>
      <c r="S619" s="165">
        <v>2.6738940615943049E-50</v>
      </c>
      <c r="T619" s="165">
        <v>2.7816801881686843E-47</v>
      </c>
      <c r="U619" s="165">
        <v>1.4718812125137832E-44</v>
      </c>
      <c r="V619" s="165">
        <v>1.48229935517586E-57</v>
      </c>
      <c r="W619" s="166">
        <v>1.1627720833466298E-101</v>
      </c>
      <c r="X619" s="41"/>
    </row>
    <row r="620" spans="1:24">
      <c r="A620" s="293"/>
      <c r="B620" s="167" t="s">
        <v>8</v>
      </c>
      <c r="C620" s="168">
        <v>384</v>
      </c>
      <c r="D620" s="169">
        <v>384</v>
      </c>
      <c r="E620" s="169">
        <v>384</v>
      </c>
      <c r="F620" s="169">
        <v>384</v>
      </c>
      <c r="G620" s="169">
        <v>384</v>
      </c>
      <c r="H620" s="169">
        <v>384</v>
      </c>
      <c r="I620" s="169">
        <v>384</v>
      </c>
      <c r="J620" s="169">
        <v>384</v>
      </c>
      <c r="K620" s="169">
        <v>384</v>
      </c>
      <c r="L620" s="169">
        <v>384</v>
      </c>
      <c r="M620" s="169">
        <v>384</v>
      </c>
      <c r="N620" s="169">
        <v>384</v>
      </c>
      <c r="O620" s="169">
        <v>384</v>
      </c>
      <c r="P620" s="169">
        <v>384</v>
      </c>
      <c r="Q620" s="169">
        <v>384</v>
      </c>
      <c r="R620" s="169">
        <v>384</v>
      </c>
      <c r="S620" s="169">
        <v>384</v>
      </c>
      <c r="T620" s="169">
        <v>384</v>
      </c>
      <c r="U620" s="169">
        <v>384</v>
      </c>
      <c r="V620" s="169">
        <v>384</v>
      </c>
      <c r="W620" s="170">
        <v>384</v>
      </c>
      <c r="X620" s="41"/>
    </row>
    <row r="621" spans="1:24" ht="24">
      <c r="A621" s="293" t="s">
        <v>43</v>
      </c>
      <c r="B621" s="163" t="s">
        <v>6</v>
      </c>
      <c r="C621" s="171" t="s">
        <v>284</v>
      </c>
      <c r="D621" s="173" t="s">
        <v>301</v>
      </c>
      <c r="E621" s="173" t="s">
        <v>317</v>
      </c>
      <c r="F621" s="173" t="s">
        <v>330</v>
      </c>
      <c r="G621" s="172">
        <v>1</v>
      </c>
      <c r="H621" s="173" t="s">
        <v>293</v>
      </c>
      <c r="I621" s="173" t="s">
        <v>293</v>
      </c>
      <c r="J621" s="173" t="s">
        <v>311</v>
      </c>
      <c r="K621" s="173" t="s">
        <v>342</v>
      </c>
      <c r="L621" s="173" t="s">
        <v>343</v>
      </c>
      <c r="M621" s="173" t="s">
        <v>344</v>
      </c>
      <c r="N621" s="173" t="s">
        <v>345</v>
      </c>
      <c r="O621" s="173" t="s">
        <v>295</v>
      </c>
      <c r="P621" s="173" t="s">
        <v>346</v>
      </c>
      <c r="Q621" s="173" t="s">
        <v>347</v>
      </c>
      <c r="R621" s="173" t="s">
        <v>348</v>
      </c>
      <c r="S621" s="173" t="s">
        <v>349</v>
      </c>
      <c r="T621" s="173" t="s">
        <v>350</v>
      </c>
      <c r="U621" s="173" t="s">
        <v>351</v>
      </c>
      <c r="V621" s="173" t="s">
        <v>352</v>
      </c>
      <c r="W621" s="174" t="s">
        <v>353</v>
      </c>
      <c r="X621" s="41"/>
    </row>
    <row r="622" spans="1:24">
      <c r="A622" s="289"/>
      <c r="B622" s="163" t="s">
        <v>7</v>
      </c>
      <c r="C622" s="175">
        <v>7.8519020133634572E-43</v>
      </c>
      <c r="D622" s="165">
        <v>7.891178434678643E-26</v>
      </c>
      <c r="E622" s="165">
        <v>3.635624731006381E-19</v>
      </c>
      <c r="F622" s="165">
        <v>2.3275774938377474E-46</v>
      </c>
      <c r="G622" s="176"/>
      <c r="H622" s="165">
        <v>2.139905987301008E-36</v>
      </c>
      <c r="I622" s="165">
        <v>2.5232015302057899E-36</v>
      </c>
      <c r="J622" s="165">
        <v>1.6022057001794815E-46</v>
      </c>
      <c r="K622" s="165">
        <v>6.7510685062029204E-22</v>
      </c>
      <c r="L622" s="165">
        <v>1.8725497781959946E-24</v>
      </c>
      <c r="M622" s="165">
        <v>9.7019018356851928E-23</v>
      </c>
      <c r="N622" s="165">
        <v>2.4721065320973826E-38</v>
      </c>
      <c r="O622" s="165">
        <v>5.923127711766092E-49</v>
      </c>
      <c r="P622" s="165">
        <v>1.0825017747827218E-21</v>
      </c>
      <c r="Q622" s="165">
        <v>3.5471928889180914E-16</v>
      </c>
      <c r="R622" s="165">
        <v>5.8329219903466946E-32</v>
      </c>
      <c r="S622" s="165">
        <v>2.978173923732176E-50</v>
      </c>
      <c r="T622" s="165">
        <v>1.7515474284387199E-29</v>
      </c>
      <c r="U622" s="165">
        <v>1.6844389966160131E-21</v>
      </c>
      <c r="V622" s="165">
        <v>2.4546276208504219E-32</v>
      </c>
      <c r="W622" s="166">
        <v>1.5000305321644152E-53</v>
      </c>
      <c r="X622" s="41"/>
    </row>
    <row r="623" spans="1:24">
      <c r="A623" s="293"/>
      <c r="B623" s="167" t="s">
        <v>8</v>
      </c>
      <c r="C623" s="168">
        <v>384</v>
      </c>
      <c r="D623" s="169">
        <v>384</v>
      </c>
      <c r="E623" s="169">
        <v>384</v>
      </c>
      <c r="F623" s="169">
        <v>384</v>
      </c>
      <c r="G623" s="169">
        <v>384</v>
      </c>
      <c r="H623" s="169">
        <v>384</v>
      </c>
      <c r="I623" s="169">
        <v>384</v>
      </c>
      <c r="J623" s="169">
        <v>384</v>
      </c>
      <c r="K623" s="169">
        <v>384</v>
      </c>
      <c r="L623" s="169">
        <v>384</v>
      </c>
      <c r="M623" s="169">
        <v>384</v>
      </c>
      <c r="N623" s="169">
        <v>384</v>
      </c>
      <c r="O623" s="169">
        <v>384</v>
      </c>
      <c r="P623" s="169">
        <v>384</v>
      </c>
      <c r="Q623" s="169">
        <v>384</v>
      </c>
      <c r="R623" s="169">
        <v>384</v>
      </c>
      <c r="S623" s="169">
        <v>384</v>
      </c>
      <c r="T623" s="169">
        <v>384</v>
      </c>
      <c r="U623" s="169">
        <v>384</v>
      </c>
      <c r="V623" s="169">
        <v>384</v>
      </c>
      <c r="W623" s="170">
        <v>384</v>
      </c>
      <c r="X623" s="41"/>
    </row>
    <row r="624" spans="1:24" ht="24">
      <c r="A624" s="293" t="s">
        <v>44</v>
      </c>
      <c r="B624" s="163" t="s">
        <v>6</v>
      </c>
      <c r="C624" s="171" t="s">
        <v>285</v>
      </c>
      <c r="D624" s="173" t="s">
        <v>302</v>
      </c>
      <c r="E624" s="173" t="s">
        <v>318</v>
      </c>
      <c r="F624" s="173" t="s">
        <v>303</v>
      </c>
      <c r="G624" s="173" t="s">
        <v>293</v>
      </c>
      <c r="H624" s="172">
        <v>1</v>
      </c>
      <c r="I624" s="173" t="s">
        <v>298</v>
      </c>
      <c r="J624" s="173" t="s">
        <v>354</v>
      </c>
      <c r="K624" s="173" t="s">
        <v>327</v>
      </c>
      <c r="L624" s="173" t="s">
        <v>302</v>
      </c>
      <c r="M624" s="173" t="s">
        <v>355</v>
      </c>
      <c r="N624" s="173" t="s">
        <v>356</v>
      </c>
      <c r="O624" s="173" t="s">
        <v>309</v>
      </c>
      <c r="P624" s="173" t="s">
        <v>340</v>
      </c>
      <c r="Q624" s="173" t="s">
        <v>357</v>
      </c>
      <c r="R624" s="173" t="s">
        <v>327</v>
      </c>
      <c r="S624" s="173" t="s">
        <v>358</v>
      </c>
      <c r="T624" s="173" t="s">
        <v>359</v>
      </c>
      <c r="U624" s="173" t="s">
        <v>331</v>
      </c>
      <c r="V624" s="173" t="s">
        <v>360</v>
      </c>
      <c r="W624" s="174" t="s">
        <v>315</v>
      </c>
      <c r="X624" s="41"/>
    </row>
    <row r="625" spans="1:24">
      <c r="A625" s="289"/>
      <c r="B625" s="163" t="s">
        <v>7</v>
      </c>
      <c r="C625" s="175">
        <v>1.4095420142642449E-50</v>
      </c>
      <c r="D625" s="165">
        <v>3.1782297977677813E-58</v>
      </c>
      <c r="E625" s="165">
        <v>3.9104913825030285E-67</v>
      </c>
      <c r="F625" s="165">
        <v>4.7457022334638865E-61</v>
      </c>
      <c r="G625" s="165">
        <v>2.139905987301008E-36</v>
      </c>
      <c r="H625" s="176"/>
      <c r="I625" s="165">
        <v>4.8156382073232954E-86</v>
      </c>
      <c r="J625" s="165">
        <v>5.2688334142425215E-48</v>
      </c>
      <c r="K625" s="165">
        <v>7.3756585914643974E-54</v>
      </c>
      <c r="L625" s="165">
        <v>2.6755314355795321E-58</v>
      </c>
      <c r="M625" s="165">
        <v>1.039210620858462E-57</v>
      </c>
      <c r="N625" s="165">
        <v>2.0521783038551277E-58</v>
      </c>
      <c r="O625" s="165">
        <v>3.75956479907069E-53</v>
      </c>
      <c r="P625" s="165">
        <v>1.0685526505187618E-57</v>
      </c>
      <c r="Q625" s="165">
        <v>5.355782209246455E-54</v>
      </c>
      <c r="R625" s="165">
        <v>9.2844228356310734E-54</v>
      </c>
      <c r="S625" s="165">
        <v>9.5145339889146014E-36</v>
      </c>
      <c r="T625" s="165">
        <v>1.2333701522314617E-51</v>
      </c>
      <c r="U625" s="165">
        <v>3.0528496389536801E-57</v>
      </c>
      <c r="V625" s="165">
        <v>8.3923285619524427E-46</v>
      </c>
      <c r="W625" s="166">
        <v>8.0624522863165296E-105</v>
      </c>
      <c r="X625" s="41"/>
    </row>
    <row r="626" spans="1:24">
      <c r="A626" s="293"/>
      <c r="B626" s="167" t="s">
        <v>8</v>
      </c>
      <c r="C626" s="168">
        <v>384</v>
      </c>
      <c r="D626" s="169">
        <v>384</v>
      </c>
      <c r="E626" s="169">
        <v>384</v>
      </c>
      <c r="F626" s="169">
        <v>384</v>
      </c>
      <c r="G626" s="169">
        <v>384</v>
      </c>
      <c r="H626" s="169">
        <v>384</v>
      </c>
      <c r="I626" s="169">
        <v>384</v>
      </c>
      <c r="J626" s="169">
        <v>384</v>
      </c>
      <c r="K626" s="169">
        <v>384</v>
      </c>
      <c r="L626" s="169">
        <v>384</v>
      </c>
      <c r="M626" s="169">
        <v>384</v>
      </c>
      <c r="N626" s="169">
        <v>384</v>
      </c>
      <c r="O626" s="169">
        <v>384</v>
      </c>
      <c r="P626" s="169">
        <v>384</v>
      </c>
      <c r="Q626" s="169">
        <v>384</v>
      </c>
      <c r="R626" s="169">
        <v>384</v>
      </c>
      <c r="S626" s="169">
        <v>384</v>
      </c>
      <c r="T626" s="169">
        <v>384</v>
      </c>
      <c r="U626" s="169">
        <v>384</v>
      </c>
      <c r="V626" s="169">
        <v>384</v>
      </c>
      <c r="W626" s="170">
        <v>384</v>
      </c>
      <c r="X626" s="41"/>
    </row>
    <row r="627" spans="1:24" ht="24">
      <c r="A627" s="293" t="s">
        <v>45</v>
      </c>
      <c r="B627" s="163" t="s">
        <v>6</v>
      </c>
      <c r="C627" s="171" t="s">
        <v>286</v>
      </c>
      <c r="D627" s="173" t="s">
        <v>303</v>
      </c>
      <c r="E627" s="173" t="s">
        <v>319</v>
      </c>
      <c r="F627" s="173" t="s">
        <v>331</v>
      </c>
      <c r="G627" s="173" t="s">
        <v>293</v>
      </c>
      <c r="H627" s="173" t="s">
        <v>298</v>
      </c>
      <c r="I627" s="172">
        <v>1</v>
      </c>
      <c r="J627" s="173" t="s">
        <v>285</v>
      </c>
      <c r="K627" s="173" t="s">
        <v>361</v>
      </c>
      <c r="L627" s="173" t="s">
        <v>362</v>
      </c>
      <c r="M627" s="173" t="s">
        <v>363</v>
      </c>
      <c r="N627" s="173" t="s">
        <v>364</v>
      </c>
      <c r="O627" s="173" t="s">
        <v>285</v>
      </c>
      <c r="P627" s="173" t="s">
        <v>365</v>
      </c>
      <c r="Q627" s="173" t="s">
        <v>366</v>
      </c>
      <c r="R627" s="173" t="s">
        <v>362</v>
      </c>
      <c r="S627" s="173" t="s">
        <v>367</v>
      </c>
      <c r="T627" s="173" t="s">
        <v>368</v>
      </c>
      <c r="U627" s="173" t="s">
        <v>331</v>
      </c>
      <c r="V627" s="173" t="s">
        <v>369</v>
      </c>
      <c r="W627" s="174" t="s">
        <v>370</v>
      </c>
      <c r="X627" s="41"/>
    </row>
    <row r="628" spans="1:24">
      <c r="A628" s="289"/>
      <c r="B628" s="163" t="s">
        <v>7</v>
      </c>
      <c r="C628" s="175">
        <v>4.2563162576452116E-49</v>
      </c>
      <c r="D628" s="165">
        <v>3.3939242230687039E-61</v>
      </c>
      <c r="E628" s="165">
        <v>8.7560093798743414E-66</v>
      </c>
      <c r="F628" s="165">
        <v>3.529519497395957E-57</v>
      </c>
      <c r="G628" s="165">
        <v>2.5232015302057899E-36</v>
      </c>
      <c r="H628" s="165">
        <v>4.8156382073232954E-86</v>
      </c>
      <c r="I628" s="176"/>
      <c r="J628" s="165">
        <v>1.2142495181274761E-50</v>
      </c>
      <c r="K628" s="165">
        <v>2.6361726569667699E-56</v>
      </c>
      <c r="L628" s="165">
        <v>6.9382060346021226E-56</v>
      </c>
      <c r="M628" s="165">
        <v>1.0622969097832665E-60</v>
      </c>
      <c r="N628" s="165">
        <v>1.3254473805982783E-70</v>
      </c>
      <c r="O628" s="165">
        <v>1.6999831068652701E-50</v>
      </c>
      <c r="P628" s="165">
        <v>5.569039619257294E-61</v>
      </c>
      <c r="Q628" s="165">
        <v>3.8412117923458992E-60</v>
      </c>
      <c r="R628" s="165">
        <v>8.7259709986207672E-56</v>
      </c>
      <c r="S628" s="165">
        <v>2.9166311644113147E-39</v>
      </c>
      <c r="T628" s="165">
        <v>5.7640188642425141E-51</v>
      </c>
      <c r="U628" s="165">
        <v>3.0127032454558699E-57</v>
      </c>
      <c r="V628" s="165">
        <v>2.7915792778981544E-45</v>
      </c>
      <c r="W628" s="166">
        <v>4.8523064968860807E-108</v>
      </c>
      <c r="X628" s="41"/>
    </row>
    <row r="629" spans="1:24">
      <c r="A629" s="293"/>
      <c r="B629" s="167" t="s">
        <v>8</v>
      </c>
      <c r="C629" s="168">
        <v>384</v>
      </c>
      <c r="D629" s="169">
        <v>384</v>
      </c>
      <c r="E629" s="169">
        <v>384</v>
      </c>
      <c r="F629" s="169">
        <v>384</v>
      </c>
      <c r="G629" s="169">
        <v>384</v>
      </c>
      <c r="H629" s="169">
        <v>384</v>
      </c>
      <c r="I629" s="169">
        <v>384</v>
      </c>
      <c r="J629" s="169">
        <v>384</v>
      </c>
      <c r="K629" s="169">
        <v>384</v>
      </c>
      <c r="L629" s="169">
        <v>384</v>
      </c>
      <c r="M629" s="169">
        <v>384</v>
      </c>
      <c r="N629" s="169">
        <v>384</v>
      </c>
      <c r="O629" s="169">
        <v>384</v>
      </c>
      <c r="P629" s="169">
        <v>384</v>
      </c>
      <c r="Q629" s="169">
        <v>384</v>
      </c>
      <c r="R629" s="169">
        <v>384</v>
      </c>
      <c r="S629" s="169">
        <v>384</v>
      </c>
      <c r="T629" s="169">
        <v>384</v>
      </c>
      <c r="U629" s="169">
        <v>384</v>
      </c>
      <c r="V629" s="169">
        <v>384</v>
      </c>
      <c r="W629" s="170">
        <v>384</v>
      </c>
      <c r="X629" s="41"/>
    </row>
    <row r="630" spans="1:24" ht="24">
      <c r="A630" s="293" t="s">
        <v>46</v>
      </c>
      <c r="B630" s="163" t="s">
        <v>6</v>
      </c>
      <c r="C630" s="171" t="s">
        <v>287</v>
      </c>
      <c r="D630" s="173" t="s">
        <v>304</v>
      </c>
      <c r="E630" s="173" t="s">
        <v>320</v>
      </c>
      <c r="F630" s="173" t="s">
        <v>313</v>
      </c>
      <c r="G630" s="173" t="s">
        <v>311</v>
      </c>
      <c r="H630" s="173" t="s">
        <v>354</v>
      </c>
      <c r="I630" s="173" t="s">
        <v>285</v>
      </c>
      <c r="J630" s="172">
        <v>1</v>
      </c>
      <c r="K630" s="173" t="s">
        <v>371</v>
      </c>
      <c r="L630" s="173" t="s">
        <v>372</v>
      </c>
      <c r="M630" s="173" t="s">
        <v>373</v>
      </c>
      <c r="N630" s="173" t="s">
        <v>300</v>
      </c>
      <c r="O630" s="173" t="s">
        <v>374</v>
      </c>
      <c r="P630" s="173" t="s">
        <v>375</v>
      </c>
      <c r="Q630" s="173" t="s">
        <v>376</v>
      </c>
      <c r="R630" s="173" t="s">
        <v>309</v>
      </c>
      <c r="S630" s="173" t="s">
        <v>316</v>
      </c>
      <c r="T630" s="173" t="s">
        <v>377</v>
      </c>
      <c r="U630" s="173" t="s">
        <v>378</v>
      </c>
      <c r="V630" s="173" t="s">
        <v>379</v>
      </c>
      <c r="W630" s="174" t="s">
        <v>380</v>
      </c>
      <c r="X630" s="41"/>
    </row>
    <row r="631" spans="1:24">
      <c r="A631" s="289"/>
      <c r="B631" s="163" t="s">
        <v>7</v>
      </c>
      <c r="C631" s="175">
        <v>2.4648976107581918E-47</v>
      </c>
      <c r="D631" s="165">
        <v>1.9070791875787251E-35</v>
      </c>
      <c r="E631" s="165">
        <v>1.876513356710732E-33</v>
      </c>
      <c r="F631" s="165">
        <v>4.379996530536247E-63</v>
      </c>
      <c r="G631" s="165">
        <v>1.6022057001794815E-46</v>
      </c>
      <c r="H631" s="165">
        <v>5.2688334142425215E-48</v>
      </c>
      <c r="I631" s="165">
        <v>1.2142495181274761E-50</v>
      </c>
      <c r="J631" s="176"/>
      <c r="K631" s="165">
        <v>5.3475814109842563E-43</v>
      </c>
      <c r="L631" s="165">
        <v>1.0626192752307258E-48</v>
      </c>
      <c r="M631" s="165">
        <v>4.9969629401746911E-47</v>
      </c>
      <c r="N631" s="165">
        <v>1.542706883120421E-52</v>
      </c>
      <c r="O631" s="165">
        <v>4.6519003654558416E-52</v>
      </c>
      <c r="P631" s="165">
        <v>7.4999900306509834E-35</v>
      </c>
      <c r="Q631" s="165">
        <v>7.3772597389019214E-34</v>
      </c>
      <c r="R631" s="165">
        <v>3.5006615176466522E-53</v>
      </c>
      <c r="S631" s="165">
        <v>1.8411342337474024E-47</v>
      </c>
      <c r="T631" s="165">
        <v>1.0388741333125487E-36</v>
      </c>
      <c r="U631" s="165">
        <v>7.8922487634040882E-32</v>
      </c>
      <c r="V631" s="165">
        <v>1.8048705776221114E-54</v>
      </c>
      <c r="W631" s="166">
        <v>6.0736891959629907E-81</v>
      </c>
      <c r="X631" s="41"/>
    </row>
    <row r="632" spans="1:24">
      <c r="A632" s="293"/>
      <c r="B632" s="167" t="s">
        <v>8</v>
      </c>
      <c r="C632" s="168">
        <v>384</v>
      </c>
      <c r="D632" s="169">
        <v>384</v>
      </c>
      <c r="E632" s="169">
        <v>384</v>
      </c>
      <c r="F632" s="169">
        <v>384</v>
      </c>
      <c r="G632" s="169">
        <v>384</v>
      </c>
      <c r="H632" s="169">
        <v>384</v>
      </c>
      <c r="I632" s="169">
        <v>384</v>
      </c>
      <c r="J632" s="169">
        <v>384</v>
      </c>
      <c r="K632" s="169">
        <v>384</v>
      </c>
      <c r="L632" s="169">
        <v>384</v>
      </c>
      <c r="M632" s="169">
        <v>384</v>
      </c>
      <c r="N632" s="169">
        <v>384</v>
      </c>
      <c r="O632" s="169">
        <v>384</v>
      </c>
      <c r="P632" s="169">
        <v>384</v>
      </c>
      <c r="Q632" s="169">
        <v>384</v>
      </c>
      <c r="R632" s="169">
        <v>384</v>
      </c>
      <c r="S632" s="169">
        <v>384</v>
      </c>
      <c r="T632" s="169">
        <v>384</v>
      </c>
      <c r="U632" s="169">
        <v>384</v>
      </c>
      <c r="V632" s="169">
        <v>384</v>
      </c>
      <c r="W632" s="170">
        <v>384</v>
      </c>
      <c r="X632" s="41"/>
    </row>
    <row r="633" spans="1:24" ht="24">
      <c r="A633" s="293" t="s">
        <v>47</v>
      </c>
      <c r="B633" s="163" t="s">
        <v>6</v>
      </c>
      <c r="C633" s="171" t="s">
        <v>288</v>
      </c>
      <c r="D633" s="173" t="s">
        <v>305</v>
      </c>
      <c r="E633" s="173" t="s">
        <v>321</v>
      </c>
      <c r="F633" s="173" t="s">
        <v>287</v>
      </c>
      <c r="G633" s="173" t="s">
        <v>342</v>
      </c>
      <c r="H633" s="173" t="s">
        <v>327</v>
      </c>
      <c r="I633" s="173" t="s">
        <v>361</v>
      </c>
      <c r="J633" s="173" t="s">
        <v>371</v>
      </c>
      <c r="K633" s="172">
        <v>1</v>
      </c>
      <c r="L633" s="173" t="s">
        <v>381</v>
      </c>
      <c r="M633" s="173" t="s">
        <v>382</v>
      </c>
      <c r="N633" s="173" t="s">
        <v>383</v>
      </c>
      <c r="O633" s="173" t="s">
        <v>384</v>
      </c>
      <c r="P633" s="173" t="s">
        <v>385</v>
      </c>
      <c r="Q633" s="173" t="s">
        <v>355</v>
      </c>
      <c r="R633" s="173" t="s">
        <v>386</v>
      </c>
      <c r="S633" s="173" t="s">
        <v>387</v>
      </c>
      <c r="T633" s="173" t="s">
        <v>294</v>
      </c>
      <c r="U633" s="173" t="s">
        <v>309</v>
      </c>
      <c r="V633" s="173" t="s">
        <v>388</v>
      </c>
      <c r="W633" s="174" t="s">
        <v>389</v>
      </c>
      <c r="X633" s="41"/>
    </row>
    <row r="634" spans="1:24">
      <c r="A634" s="289"/>
      <c r="B634" s="163" t="s">
        <v>7</v>
      </c>
      <c r="C634" s="175">
        <v>1.1564373865706514E-35</v>
      </c>
      <c r="D634" s="165">
        <v>7.8975016722733647E-49</v>
      </c>
      <c r="E634" s="165">
        <v>5.7262870793357536E-67</v>
      </c>
      <c r="F634" s="165">
        <v>3.210654386659639E-47</v>
      </c>
      <c r="G634" s="165">
        <v>6.7510685062029204E-22</v>
      </c>
      <c r="H634" s="165">
        <v>7.3756585914643974E-54</v>
      </c>
      <c r="I634" s="165">
        <v>2.6361726569667699E-56</v>
      </c>
      <c r="J634" s="165">
        <v>5.3475814109842563E-43</v>
      </c>
      <c r="K634" s="176"/>
      <c r="L634" s="165">
        <v>3.0191967778459886E-87</v>
      </c>
      <c r="M634" s="165">
        <v>7.1561765433963377E-78</v>
      </c>
      <c r="N634" s="165">
        <v>5.3131937486663394E-58</v>
      </c>
      <c r="O634" s="165">
        <v>1.2924033225865641E-43</v>
      </c>
      <c r="P634" s="165">
        <v>1.3354380532850799E-68</v>
      </c>
      <c r="Q634" s="165">
        <v>6.605481009454609E-58</v>
      </c>
      <c r="R634" s="165">
        <v>8.208589371040238E-48</v>
      </c>
      <c r="S634" s="165">
        <v>7.9246633598227697E-30</v>
      </c>
      <c r="T634" s="165">
        <v>6.4264843166356911E-41</v>
      </c>
      <c r="U634" s="165">
        <v>3.4012673203668173E-53</v>
      </c>
      <c r="V634" s="165">
        <v>3.5214980230837688E-45</v>
      </c>
      <c r="W634" s="166">
        <v>2.0595716713924819E-93</v>
      </c>
      <c r="X634" s="41"/>
    </row>
    <row r="635" spans="1:24">
      <c r="A635" s="293"/>
      <c r="B635" s="167" t="s">
        <v>8</v>
      </c>
      <c r="C635" s="168">
        <v>384</v>
      </c>
      <c r="D635" s="169">
        <v>384</v>
      </c>
      <c r="E635" s="169">
        <v>384</v>
      </c>
      <c r="F635" s="169">
        <v>384</v>
      </c>
      <c r="G635" s="169">
        <v>384</v>
      </c>
      <c r="H635" s="169">
        <v>384</v>
      </c>
      <c r="I635" s="169">
        <v>384</v>
      </c>
      <c r="J635" s="169">
        <v>384</v>
      </c>
      <c r="K635" s="169">
        <v>384</v>
      </c>
      <c r="L635" s="169">
        <v>384</v>
      </c>
      <c r="M635" s="169">
        <v>384</v>
      </c>
      <c r="N635" s="169">
        <v>384</v>
      </c>
      <c r="O635" s="169">
        <v>384</v>
      </c>
      <c r="P635" s="169">
        <v>384</v>
      </c>
      <c r="Q635" s="169">
        <v>384</v>
      </c>
      <c r="R635" s="169">
        <v>384</v>
      </c>
      <c r="S635" s="169">
        <v>384</v>
      </c>
      <c r="T635" s="169">
        <v>384</v>
      </c>
      <c r="U635" s="169">
        <v>384</v>
      </c>
      <c r="V635" s="169">
        <v>384</v>
      </c>
      <c r="W635" s="170">
        <v>384</v>
      </c>
      <c r="X635" s="41"/>
    </row>
    <row r="636" spans="1:24" ht="24">
      <c r="A636" s="293" t="s">
        <v>48</v>
      </c>
      <c r="B636" s="163" t="s">
        <v>6</v>
      </c>
      <c r="C636" s="171" t="s">
        <v>289</v>
      </c>
      <c r="D636" s="173" t="s">
        <v>306</v>
      </c>
      <c r="E636" s="173" t="s">
        <v>322</v>
      </c>
      <c r="F636" s="173" t="s">
        <v>285</v>
      </c>
      <c r="G636" s="173" t="s">
        <v>343</v>
      </c>
      <c r="H636" s="173" t="s">
        <v>302</v>
      </c>
      <c r="I636" s="173" t="s">
        <v>362</v>
      </c>
      <c r="J636" s="173" t="s">
        <v>372</v>
      </c>
      <c r="K636" s="173" t="s">
        <v>381</v>
      </c>
      <c r="L636" s="172">
        <v>1</v>
      </c>
      <c r="M636" s="173" t="s">
        <v>390</v>
      </c>
      <c r="N636" s="173" t="s">
        <v>391</v>
      </c>
      <c r="O636" s="173" t="s">
        <v>392</v>
      </c>
      <c r="P636" s="173" t="s">
        <v>393</v>
      </c>
      <c r="Q636" s="173" t="s">
        <v>394</v>
      </c>
      <c r="R636" s="173" t="s">
        <v>340</v>
      </c>
      <c r="S636" s="173" t="s">
        <v>395</v>
      </c>
      <c r="T636" s="173" t="s">
        <v>306</v>
      </c>
      <c r="U636" s="173" t="s">
        <v>396</v>
      </c>
      <c r="V636" s="173" t="s">
        <v>397</v>
      </c>
      <c r="W636" s="174" t="s">
        <v>398</v>
      </c>
      <c r="X636" s="41"/>
    </row>
    <row r="637" spans="1:24">
      <c r="A637" s="289"/>
      <c r="B637" s="163" t="s">
        <v>7</v>
      </c>
      <c r="C637" s="175">
        <v>2.5943543481418567E-48</v>
      </c>
      <c r="D637" s="165">
        <v>3.8256889858071451E-65</v>
      </c>
      <c r="E637" s="165">
        <v>1.898857808747581E-63</v>
      </c>
      <c r="F637" s="165">
        <v>1.3320425991363759E-50</v>
      </c>
      <c r="G637" s="165">
        <v>1.8725497781959946E-24</v>
      </c>
      <c r="H637" s="165">
        <v>2.6755314355795321E-58</v>
      </c>
      <c r="I637" s="165">
        <v>6.9382060346021226E-56</v>
      </c>
      <c r="J637" s="165">
        <v>1.0626192752307258E-48</v>
      </c>
      <c r="K637" s="165">
        <v>3.0191967778459886E-87</v>
      </c>
      <c r="L637" s="176"/>
      <c r="M637" s="165">
        <v>3.5635715390256715E-112</v>
      </c>
      <c r="N637" s="165">
        <v>7.9857810606123089E-80</v>
      </c>
      <c r="O637" s="165">
        <v>3.3803547228958991E-52</v>
      </c>
      <c r="P637" s="165">
        <v>1.9786278966571029E-78</v>
      </c>
      <c r="Q637" s="165">
        <v>1.9658045739586741E-84</v>
      </c>
      <c r="R637" s="165">
        <v>1.5371842373617853E-57</v>
      </c>
      <c r="S637" s="165">
        <v>3.311968718585119E-36</v>
      </c>
      <c r="T637" s="165">
        <v>5.0559366877228009E-65</v>
      </c>
      <c r="U637" s="165">
        <v>2.6964206676625374E-77</v>
      </c>
      <c r="V637" s="165">
        <v>8.4286430259421926E-53</v>
      </c>
      <c r="W637" s="166">
        <v>5.3012578441855544E-120</v>
      </c>
      <c r="X637" s="41"/>
    </row>
    <row r="638" spans="1:24">
      <c r="A638" s="293"/>
      <c r="B638" s="167" t="s">
        <v>8</v>
      </c>
      <c r="C638" s="168">
        <v>384</v>
      </c>
      <c r="D638" s="169">
        <v>384</v>
      </c>
      <c r="E638" s="169">
        <v>384</v>
      </c>
      <c r="F638" s="169">
        <v>384</v>
      </c>
      <c r="G638" s="169">
        <v>384</v>
      </c>
      <c r="H638" s="169">
        <v>384</v>
      </c>
      <c r="I638" s="169">
        <v>384</v>
      </c>
      <c r="J638" s="169">
        <v>384</v>
      </c>
      <c r="K638" s="169">
        <v>384</v>
      </c>
      <c r="L638" s="169">
        <v>384</v>
      </c>
      <c r="M638" s="169">
        <v>384</v>
      </c>
      <c r="N638" s="169">
        <v>384</v>
      </c>
      <c r="O638" s="169">
        <v>384</v>
      </c>
      <c r="P638" s="169">
        <v>384</v>
      </c>
      <c r="Q638" s="169">
        <v>384</v>
      </c>
      <c r="R638" s="169">
        <v>384</v>
      </c>
      <c r="S638" s="169">
        <v>384</v>
      </c>
      <c r="T638" s="169">
        <v>384</v>
      </c>
      <c r="U638" s="169">
        <v>384</v>
      </c>
      <c r="V638" s="169">
        <v>384</v>
      </c>
      <c r="W638" s="170">
        <v>384</v>
      </c>
      <c r="X638" s="41"/>
    </row>
    <row r="639" spans="1:24" ht="24">
      <c r="A639" s="293" t="s">
        <v>49</v>
      </c>
      <c r="B639" s="163" t="s">
        <v>6</v>
      </c>
      <c r="C639" s="171" t="s">
        <v>290</v>
      </c>
      <c r="D639" s="173" t="s">
        <v>307</v>
      </c>
      <c r="E639" s="173" t="s">
        <v>323</v>
      </c>
      <c r="F639" s="173" t="s">
        <v>332</v>
      </c>
      <c r="G639" s="173" t="s">
        <v>344</v>
      </c>
      <c r="H639" s="173" t="s">
        <v>355</v>
      </c>
      <c r="I639" s="173" t="s">
        <v>363</v>
      </c>
      <c r="J639" s="173" t="s">
        <v>373</v>
      </c>
      <c r="K639" s="173" t="s">
        <v>382</v>
      </c>
      <c r="L639" s="173" t="s">
        <v>390</v>
      </c>
      <c r="M639" s="172">
        <v>1</v>
      </c>
      <c r="N639" s="173" t="s">
        <v>399</v>
      </c>
      <c r="O639" s="173" t="s">
        <v>400</v>
      </c>
      <c r="P639" s="173" t="s">
        <v>298</v>
      </c>
      <c r="Q639" s="173" t="s">
        <v>401</v>
      </c>
      <c r="R639" s="173" t="s">
        <v>303</v>
      </c>
      <c r="S639" s="173" t="s">
        <v>297</v>
      </c>
      <c r="T639" s="173" t="s">
        <v>307</v>
      </c>
      <c r="U639" s="173" t="s">
        <v>391</v>
      </c>
      <c r="V639" s="173" t="s">
        <v>402</v>
      </c>
      <c r="W639" s="174" t="s">
        <v>403</v>
      </c>
      <c r="X639" s="41"/>
    </row>
    <row r="640" spans="1:24">
      <c r="A640" s="289"/>
      <c r="B640" s="163" t="s">
        <v>7</v>
      </c>
      <c r="C640" s="175">
        <v>2.142280167800368E-44</v>
      </c>
      <c r="D640" s="165">
        <v>2.9780631683264919E-62</v>
      </c>
      <c r="E640" s="165">
        <v>3.04522233383183E-71</v>
      </c>
      <c r="F640" s="165">
        <v>9.8094892405173891E-50</v>
      </c>
      <c r="G640" s="165">
        <v>9.7019018356851928E-23</v>
      </c>
      <c r="H640" s="165">
        <v>1.039210620858462E-57</v>
      </c>
      <c r="I640" s="165">
        <v>1.0622969097832665E-60</v>
      </c>
      <c r="J640" s="165">
        <v>4.9969629401746911E-47</v>
      </c>
      <c r="K640" s="165">
        <v>7.1561765433963377E-78</v>
      </c>
      <c r="L640" s="165">
        <v>3.5635715390256715E-112</v>
      </c>
      <c r="M640" s="176"/>
      <c r="N640" s="165">
        <v>2.1779229090366612E-82</v>
      </c>
      <c r="O640" s="165">
        <v>5.0840934292677933E-57</v>
      </c>
      <c r="P640" s="165">
        <v>4.8289840104885605E-86</v>
      </c>
      <c r="Q640" s="165">
        <v>1.7565421340905668E-89</v>
      </c>
      <c r="R640" s="165">
        <v>4.3115351304777839E-61</v>
      </c>
      <c r="S640" s="165">
        <v>2.8738280671664589E-40</v>
      </c>
      <c r="T640" s="165">
        <v>2.0178155956231494E-62</v>
      </c>
      <c r="U640" s="165">
        <v>6.6344889290064015E-80</v>
      </c>
      <c r="V640" s="165">
        <v>5.7332487967739466E-56</v>
      </c>
      <c r="W640" s="166">
        <v>4.5713584980185179E-123</v>
      </c>
      <c r="X640" s="41"/>
    </row>
    <row r="641" spans="1:24">
      <c r="A641" s="293"/>
      <c r="B641" s="167" t="s">
        <v>8</v>
      </c>
      <c r="C641" s="168">
        <v>384</v>
      </c>
      <c r="D641" s="169">
        <v>384</v>
      </c>
      <c r="E641" s="169">
        <v>384</v>
      </c>
      <c r="F641" s="169">
        <v>384</v>
      </c>
      <c r="G641" s="169">
        <v>384</v>
      </c>
      <c r="H641" s="169">
        <v>384</v>
      </c>
      <c r="I641" s="169">
        <v>384</v>
      </c>
      <c r="J641" s="169">
        <v>384</v>
      </c>
      <c r="K641" s="169">
        <v>384</v>
      </c>
      <c r="L641" s="169">
        <v>384</v>
      </c>
      <c r="M641" s="169">
        <v>384</v>
      </c>
      <c r="N641" s="169">
        <v>384</v>
      </c>
      <c r="O641" s="169">
        <v>384</v>
      </c>
      <c r="P641" s="169">
        <v>384</v>
      </c>
      <c r="Q641" s="169">
        <v>384</v>
      </c>
      <c r="R641" s="169">
        <v>384</v>
      </c>
      <c r="S641" s="169">
        <v>384</v>
      </c>
      <c r="T641" s="169">
        <v>384</v>
      </c>
      <c r="U641" s="169">
        <v>384</v>
      </c>
      <c r="V641" s="169">
        <v>384</v>
      </c>
      <c r="W641" s="170">
        <v>384</v>
      </c>
      <c r="X641" s="41"/>
    </row>
    <row r="642" spans="1:24" ht="24">
      <c r="A642" s="293" t="s">
        <v>50</v>
      </c>
      <c r="B642" s="163" t="s">
        <v>6</v>
      </c>
      <c r="C642" s="171" t="s">
        <v>291</v>
      </c>
      <c r="D642" s="173" t="s">
        <v>308</v>
      </c>
      <c r="E642" s="173" t="s">
        <v>324</v>
      </c>
      <c r="F642" s="173" t="s">
        <v>333</v>
      </c>
      <c r="G642" s="173" t="s">
        <v>345</v>
      </c>
      <c r="H642" s="173" t="s">
        <v>356</v>
      </c>
      <c r="I642" s="173" t="s">
        <v>364</v>
      </c>
      <c r="J642" s="173" t="s">
        <v>300</v>
      </c>
      <c r="K642" s="173" t="s">
        <v>383</v>
      </c>
      <c r="L642" s="173" t="s">
        <v>391</v>
      </c>
      <c r="M642" s="173" t="s">
        <v>399</v>
      </c>
      <c r="N642" s="172">
        <v>1</v>
      </c>
      <c r="O642" s="173" t="s">
        <v>393</v>
      </c>
      <c r="P642" s="173" t="s">
        <v>404</v>
      </c>
      <c r="Q642" s="173" t="s">
        <v>340</v>
      </c>
      <c r="R642" s="173" t="s">
        <v>405</v>
      </c>
      <c r="S642" s="173" t="s">
        <v>353</v>
      </c>
      <c r="T642" s="173" t="s">
        <v>306</v>
      </c>
      <c r="U642" s="173" t="s">
        <v>406</v>
      </c>
      <c r="V642" s="173" t="s">
        <v>306</v>
      </c>
      <c r="W642" s="174" t="s">
        <v>407</v>
      </c>
      <c r="X642" s="41"/>
    </row>
    <row r="643" spans="1:24">
      <c r="A643" s="289"/>
      <c r="B643" s="163" t="s">
        <v>7</v>
      </c>
      <c r="C643" s="175">
        <v>4.8807777105956064E-53</v>
      </c>
      <c r="D643" s="165">
        <v>7.5248783275303899E-76</v>
      </c>
      <c r="E643" s="165">
        <v>1.9710967668669987E-64</v>
      </c>
      <c r="F643" s="165">
        <v>2.8436872821165874E-65</v>
      </c>
      <c r="G643" s="165">
        <v>2.4721065320973826E-38</v>
      </c>
      <c r="H643" s="165">
        <v>2.0521783038551277E-58</v>
      </c>
      <c r="I643" s="165">
        <v>1.3254473805982783E-70</v>
      </c>
      <c r="J643" s="165">
        <v>1.542706883120421E-52</v>
      </c>
      <c r="K643" s="165">
        <v>5.3131937486663394E-58</v>
      </c>
      <c r="L643" s="165">
        <v>7.9857810606123089E-80</v>
      </c>
      <c r="M643" s="165">
        <v>2.1779229090366612E-82</v>
      </c>
      <c r="N643" s="176"/>
      <c r="O643" s="165">
        <v>2.0828652087453474E-78</v>
      </c>
      <c r="P643" s="165">
        <v>1.2954763913944251E-64</v>
      </c>
      <c r="Q643" s="165">
        <v>1.249951234970991E-57</v>
      </c>
      <c r="R643" s="165">
        <v>2.2624453777554777E-69</v>
      </c>
      <c r="S643" s="165">
        <v>1.0838007422845271E-53</v>
      </c>
      <c r="T643" s="165">
        <v>3.1011038362299155E-65</v>
      </c>
      <c r="U643" s="165">
        <v>2.7616508585053421E-72</v>
      </c>
      <c r="V643" s="165">
        <v>3.8684975560786507E-65</v>
      </c>
      <c r="W643" s="166">
        <v>1.7842590875660951E-130</v>
      </c>
      <c r="X643" s="41"/>
    </row>
    <row r="644" spans="1:24">
      <c r="A644" s="293"/>
      <c r="B644" s="167" t="s">
        <v>8</v>
      </c>
      <c r="C644" s="168">
        <v>384</v>
      </c>
      <c r="D644" s="169">
        <v>384</v>
      </c>
      <c r="E644" s="169">
        <v>384</v>
      </c>
      <c r="F644" s="169">
        <v>384</v>
      </c>
      <c r="G644" s="169">
        <v>384</v>
      </c>
      <c r="H644" s="169">
        <v>384</v>
      </c>
      <c r="I644" s="169">
        <v>384</v>
      </c>
      <c r="J644" s="169">
        <v>384</v>
      </c>
      <c r="K644" s="169">
        <v>384</v>
      </c>
      <c r="L644" s="169">
        <v>384</v>
      </c>
      <c r="M644" s="169">
        <v>384</v>
      </c>
      <c r="N644" s="169">
        <v>384</v>
      </c>
      <c r="O644" s="169">
        <v>384</v>
      </c>
      <c r="P644" s="169">
        <v>384</v>
      </c>
      <c r="Q644" s="169">
        <v>384</v>
      </c>
      <c r="R644" s="169">
        <v>384</v>
      </c>
      <c r="S644" s="169">
        <v>384</v>
      </c>
      <c r="T644" s="169">
        <v>384</v>
      </c>
      <c r="U644" s="169">
        <v>384</v>
      </c>
      <c r="V644" s="169">
        <v>384</v>
      </c>
      <c r="W644" s="170">
        <v>384</v>
      </c>
      <c r="X644" s="41"/>
    </row>
    <row r="645" spans="1:24" ht="24">
      <c r="A645" s="293" t="s">
        <v>51</v>
      </c>
      <c r="B645" s="163" t="s">
        <v>6</v>
      </c>
      <c r="C645" s="171" t="s">
        <v>283</v>
      </c>
      <c r="D645" s="173" t="s">
        <v>309</v>
      </c>
      <c r="E645" s="173" t="s">
        <v>297</v>
      </c>
      <c r="F645" s="173" t="s">
        <v>334</v>
      </c>
      <c r="G645" s="173" t="s">
        <v>295</v>
      </c>
      <c r="H645" s="173" t="s">
        <v>309</v>
      </c>
      <c r="I645" s="173" t="s">
        <v>285</v>
      </c>
      <c r="J645" s="173" t="s">
        <v>374</v>
      </c>
      <c r="K645" s="173" t="s">
        <v>384</v>
      </c>
      <c r="L645" s="173" t="s">
        <v>392</v>
      </c>
      <c r="M645" s="173" t="s">
        <v>400</v>
      </c>
      <c r="N645" s="173" t="s">
        <v>393</v>
      </c>
      <c r="O645" s="172">
        <v>1</v>
      </c>
      <c r="P645" s="173" t="s">
        <v>369</v>
      </c>
      <c r="Q645" s="173" t="s">
        <v>408</v>
      </c>
      <c r="R645" s="173" t="s">
        <v>409</v>
      </c>
      <c r="S645" s="173" t="s">
        <v>410</v>
      </c>
      <c r="T645" s="173" t="s">
        <v>402</v>
      </c>
      <c r="U645" s="173" t="s">
        <v>386</v>
      </c>
      <c r="V645" s="173" t="s">
        <v>411</v>
      </c>
      <c r="W645" s="174" t="s">
        <v>412</v>
      </c>
      <c r="X645" s="41"/>
    </row>
    <row r="646" spans="1:24">
      <c r="A646" s="289"/>
      <c r="B646" s="163" t="s">
        <v>7</v>
      </c>
      <c r="C646" s="175">
        <v>1.0523492051057901E-63</v>
      </c>
      <c r="D646" s="165">
        <v>3.5543376423070017E-53</v>
      </c>
      <c r="E646" s="165">
        <v>2.3671245552444202E-40</v>
      </c>
      <c r="F646" s="165">
        <v>4.9711895826188731E-59</v>
      </c>
      <c r="G646" s="165">
        <v>5.923127711766092E-49</v>
      </c>
      <c r="H646" s="165">
        <v>3.75956479907069E-53</v>
      </c>
      <c r="I646" s="165">
        <v>1.6999831068652701E-50</v>
      </c>
      <c r="J646" s="165">
        <v>4.6519003654558416E-52</v>
      </c>
      <c r="K646" s="165">
        <v>1.2924033225865641E-43</v>
      </c>
      <c r="L646" s="165">
        <v>3.3803547228958991E-52</v>
      </c>
      <c r="M646" s="165">
        <v>5.0840934292677933E-57</v>
      </c>
      <c r="N646" s="165">
        <v>2.0828652087453474E-78</v>
      </c>
      <c r="O646" s="176"/>
      <c r="P646" s="165">
        <v>2.4596515319139206E-45</v>
      </c>
      <c r="Q646" s="165">
        <v>5.9898223287828489E-40</v>
      </c>
      <c r="R646" s="165">
        <v>8.5737630299253836E-64</v>
      </c>
      <c r="S646" s="165">
        <v>3.0139701539145624E-80</v>
      </c>
      <c r="T646" s="165">
        <v>5.267062312455941E-56</v>
      </c>
      <c r="U646" s="165">
        <v>9.0969565399336543E-48</v>
      </c>
      <c r="V646" s="165">
        <v>2.7463305615892342E-60</v>
      </c>
      <c r="W646" s="166">
        <v>7.9844051641558919E-104</v>
      </c>
      <c r="X646" s="41"/>
    </row>
    <row r="647" spans="1:24">
      <c r="A647" s="293"/>
      <c r="B647" s="167" t="s">
        <v>8</v>
      </c>
      <c r="C647" s="168">
        <v>384</v>
      </c>
      <c r="D647" s="169">
        <v>384</v>
      </c>
      <c r="E647" s="169">
        <v>384</v>
      </c>
      <c r="F647" s="169">
        <v>384</v>
      </c>
      <c r="G647" s="169">
        <v>384</v>
      </c>
      <c r="H647" s="169">
        <v>384</v>
      </c>
      <c r="I647" s="169">
        <v>384</v>
      </c>
      <c r="J647" s="169">
        <v>384</v>
      </c>
      <c r="K647" s="169">
        <v>384</v>
      </c>
      <c r="L647" s="169">
        <v>384</v>
      </c>
      <c r="M647" s="169">
        <v>384</v>
      </c>
      <c r="N647" s="169">
        <v>384</v>
      </c>
      <c r="O647" s="169">
        <v>384</v>
      </c>
      <c r="P647" s="169">
        <v>384</v>
      </c>
      <c r="Q647" s="169">
        <v>384</v>
      </c>
      <c r="R647" s="169">
        <v>384</v>
      </c>
      <c r="S647" s="169">
        <v>384</v>
      </c>
      <c r="T647" s="169">
        <v>384</v>
      </c>
      <c r="U647" s="169">
        <v>384</v>
      </c>
      <c r="V647" s="169">
        <v>384</v>
      </c>
      <c r="W647" s="170">
        <v>384</v>
      </c>
      <c r="X647" s="41"/>
    </row>
    <row r="648" spans="1:24" ht="24">
      <c r="A648" s="293" t="s">
        <v>52</v>
      </c>
      <c r="B648" s="163" t="s">
        <v>6</v>
      </c>
      <c r="C648" s="171" t="s">
        <v>292</v>
      </c>
      <c r="D648" s="173" t="s">
        <v>283</v>
      </c>
      <c r="E648" s="173" t="s">
        <v>325</v>
      </c>
      <c r="F648" s="173" t="s">
        <v>335</v>
      </c>
      <c r="G648" s="173" t="s">
        <v>346</v>
      </c>
      <c r="H648" s="173" t="s">
        <v>340</v>
      </c>
      <c r="I648" s="173" t="s">
        <v>365</v>
      </c>
      <c r="J648" s="173" t="s">
        <v>375</v>
      </c>
      <c r="K648" s="173" t="s">
        <v>385</v>
      </c>
      <c r="L648" s="173" t="s">
        <v>393</v>
      </c>
      <c r="M648" s="173" t="s">
        <v>298</v>
      </c>
      <c r="N648" s="173" t="s">
        <v>404</v>
      </c>
      <c r="O648" s="173" t="s">
        <v>369</v>
      </c>
      <c r="P648" s="172">
        <v>1</v>
      </c>
      <c r="Q648" s="173" t="s">
        <v>413</v>
      </c>
      <c r="R648" s="173" t="s">
        <v>414</v>
      </c>
      <c r="S648" s="173" t="s">
        <v>415</v>
      </c>
      <c r="T648" s="173" t="s">
        <v>416</v>
      </c>
      <c r="U648" s="173" t="s">
        <v>417</v>
      </c>
      <c r="V648" s="173" t="s">
        <v>418</v>
      </c>
      <c r="W648" s="174" t="s">
        <v>419</v>
      </c>
      <c r="X648" s="41"/>
    </row>
    <row r="649" spans="1:24">
      <c r="A649" s="289"/>
      <c r="B649" s="163" t="s">
        <v>7</v>
      </c>
      <c r="C649" s="175">
        <v>1.5187616753747752E-37</v>
      </c>
      <c r="D649" s="165">
        <v>1.575919081775337E-63</v>
      </c>
      <c r="E649" s="165">
        <v>1.2290605976363893E-69</v>
      </c>
      <c r="F649" s="165">
        <v>1.1769204418730381E-45</v>
      </c>
      <c r="G649" s="165">
        <v>1.0825017747827218E-21</v>
      </c>
      <c r="H649" s="165">
        <v>1.0685526505187618E-57</v>
      </c>
      <c r="I649" s="165">
        <v>5.569039619257294E-61</v>
      </c>
      <c r="J649" s="165">
        <v>7.4999900306509834E-35</v>
      </c>
      <c r="K649" s="165">
        <v>1.3354380532850799E-68</v>
      </c>
      <c r="L649" s="165">
        <v>1.9786278966571029E-78</v>
      </c>
      <c r="M649" s="165">
        <v>4.8289840104885605E-86</v>
      </c>
      <c r="N649" s="165">
        <v>1.2954763913944251E-64</v>
      </c>
      <c r="O649" s="165">
        <v>2.4596515319139206E-45</v>
      </c>
      <c r="P649" s="176"/>
      <c r="Q649" s="165">
        <v>2.9628944683014934E-104</v>
      </c>
      <c r="R649" s="165">
        <v>1.5878200329835717E-66</v>
      </c>
      <c r="S649" s="165">
        <v>1.866238356306521E-34</v>
      </c>
      <c r="T649" s="165">
        <v>6.1649685252461792E-62</v>
      </c>
      <c r="U649" s="165">
        <v>2.729016204247181E-81</v>
      </c>
      <c r="V649" s="165">
        <v>3.1125237512315591E-44</v>
      </c>
      <c r="W649" s="166">
        <v>2.7479487668995286E-109</v>
      </c>
      <c r="X649" s="41"/>
    </row>
    <row r="650" spans="1:24">
      <c r="A650" s="293"/>
      <c r="B650" s="167" t="s">
        <v>8</v>
      </c>
      <c r="C650" s="168">
        <v>384</v>
      </c>
      <c r="D650" s="169">
        <v>384</v>
      </c>
      <c r="E650" s="169">
        <v>384</v>
      </c>
      <c r="F650" s="169">
        <v>384</v>
      </c>
      <c r="G650" s="169">
        <v>384</v>
      </c>
      <c r="H650" s="169">
        <v>384</v>
      </c>
      <c r="I650" s="169">
        <v>384</v>
      </c>
      <c r="J650" s="169">
        <v>384</v>
      </c>
      <c r="K650" s="169">
        <v>384</v>
      </c>
      <c r="L650" s="169">
        <v>384</v>
      </c>
      <c r="M650" s="169">
        <v>384</v>
      </c>
      <c r="N650" s="169">
        <v>384</v>
      </c>
      <c r="O650" s="169">
        <v>384</v>
      </c>
      <c r="P650" s="169">
        <v>384</v>
      </c>
      <c r="Q650" s="169">
        <v>384</v>
      </c>
      <c r="R650" s="169">
        <v>384</v>
      </c>
      <c r="S650" s="169">
        <v>384</v>
      </c>
      <c r="T650" s="169">
        <v>384</v>
      </c>
      <c r="U650" s="169">
        <v>384</v>
      </c>
      <c r="V650" s="169">
        <v>384</v>
      </c>
      <c r="W650" s="170">
        <v>384</v>
      </c>
      <c r="X650" s="41"/>
    </row>
    <row r="651" spans="1:24" ht="24">
      <c r="A651" s="293" t="s">
        <v>53</v>
      </c>
      <c r="B651" s="163" t="s">
        <v>6</v>
      </c>
      <c r="C651" s="171" t="s">
        <v>293</v>
      </c>
      <c r="D651" s="173" t="s">
        <v>310</v>
      </c>
      <c r="E651" s="173" t="s">
        <v>326</v>
      </c>
      <c r="F651" s="173" t="s">
        <v>336</v>
      </c>
      <c r="G651" s="173" t="s">
        <v>347</v>
      </c>
      <c r="H651" s="173" t="s">
        <v>357</v>
      </c>
      <c r="I651" s="173" t="s">
        <v>366</v>
      </c>
      <c r="J651" s="173" t="s">
        <v>376</v>
      </c>
      <c r="K651" s="173" t="s">
        <v>355</v>
      </c>
      <c r="L651" s="173" t="s">
        <v>394</v>
      </c>
      <c r="M651" s="173" t="s">
        <v>401</v>
      </c>
      <c r="N651" s="173" t="s">
        <v>340</v>
      </c>
      <c r="O651" s="173" t="s">
        <v>408</v>
      </c>
      <c r="P651" s="173" t="s">
        <v>413</v>
      </c>
      <c r="Q651" s="172">
        <v>1</v>
      </c>
      <c r="R651" s="173" t="s">
        <v>420</v>
      </c>
      <c r="S651" s="173" t="s">
        <v>421</v>
      </c>
      <c r="T651" s="173" t="s">
        <v>422</v>
      </c>
      <c r="U651" s="173" t="s">
        <v>410</v>
      </c>
      <c r="V651" s="173" t="s">
        <v>423</v>
      </c>
      <c r="W651" s="174" t="s">
        <v>341</v>
      </c>
      <c r="X651" s="41"/>
    </row>
    <row r="652" spans="1:24">
      <c r="A652" s="289"/>
      <c r="B652" s="163" t="s">
        <v>7</v>
      </c>
      <c r="C652" s="175">
        <v>2.330805244930373E-36</v>
      </c>
      <c r="D652" s="165">
        <v>2.693479910898015E-57</v>
      </c>
      <c r="E652" s="165">
        <v>5.582486397585387E-71</v>
      </c>
      <c r="F652" s="165">
        <v>1.8149125164722794E-40</v>
      </c>
      <c r="G652" s="165">
        <v>3.5471928889180914E-16</v>
      </c>
      <c r="H652" s="165">
        <v>5.355782209246455E-54</v>
      </c>
      <c r="I652" s="165">
        <v>3.8412117923458992E-60</v>
      </c>
      <c r="J652" s="165">
        <v>7.3772597389019214E-34</v>
      </c>
      <c r="K652" s="165">
        <v>6.605481009454609E-58</v>
      </c>
      <c r="L652" s="165">
        <v>1.9658045739586741E-84</v>
      </c>
      <c r="M652" s="165">
        <v>1.7565421340905668E-89</v>
      </c>
      <c r="N652" s="165">
        <v>1.249951234970991E-57</v>
      </c>
      <c r="O652" s="165">
        <v>5.9898223287828489E-40</v>
      </c>
      <c r="P652" s="165">
        <v>2.9628944683014934E-104</v>
      </c>
      <c r="Q652" s="176"/>
      <c r="R652" s="165">
        <v>7.4650954263528835E-65</v>
      </c>
      <c r="S652" s="165">
        <v>9.8884236507204144E-30</v>
      </c>
      <c r="T652" s="165">
        <v>8.788001577016719E-63</v>
      </c>
      <c r="U652" s="165">
        <v>3.0329810282642621E-80</v>
      </c>
      <c r="V652" s="165">
        <v>1.0696563952204419E-44</v>
      </c>
      <c r="W652" s="166">
        <v>1.9645786504977465E-101</v>
      </c>
      <c r="X652" s="41"/>
    </row>
    <row r="653" spans="1:24">
      <c r="A653" s="293"/>
      <c r="B653" s="167" t="s">
        <v>8</v>
      </c>
      <c r="C653" s="168">
        <v>384</v>
      </c>
      <c r="D653" s="169">
        <v>384</v>
      </c>
      <c r="E653" s="169">
        <v>384</v>
      </c>
      <c r="F653" s="169">
        <v>384</v>
      </c>
      <c r="G653" s="169">
        <v>384</v>
      </c>
      <c r="H653" s="169">
        <v>384</v>
      </c>
      <c r="I653" s="169">
        <v>384</v>
      </c>
      <c r="J653" s="169">
        <v>384</v>
      </c>
      <c r="K653" s="169">
        <v>384</v>
      </c>
      <c r="L653" s="169">
        <v>384</v>
      </c>
      <c r="M653" s="169">
        <v>384</v>
      </c>
      <c r="N653" s="169">
        <v>384</v>
      </c>
      <c r="O653" s="169">
        <v>384</v>
      </c>
      <c r="P653" s="169">
        <v>384</v>
      </c>
      <c r="Q653" s="169">
        <v>384</v>
      </c>
      <c r="R653" s="169">
        <v>384</v>
      </c>
      <c r="S653" s="169">
        <v>384</v>
      </c>
      <c r="T653" s="169">
        <v>384</v>
      </c>
      <c r="U653" s="169">
        <v>384</v>
      </c>
      <c r="V653" s="169">
        <v>384</v>
      </c>
      <c r="W653" s="170">
        <v>384</v>
      </c>
      <c r="X653" s="41"/>
    </row>
    <row r="654" spans="1:24" ht="24">
      <c r="A654" s="293" t="s">
        <v>54</v>
      </c>
      <c r="B654" s="163" t="s">
        <v>6</v>
      </c>
      <c r="C654" s="171" t="s">
        <v>294</v>
      </c>
      <c r="D654" s="173" t="s">
        <v>311</v>
      </c>
      <c r="E654" s="173" t="s">
        <v>327</v>
      </c>
      <c r="F654" s="173" t="s">
        <v>337</v>
      </c>
      <c r="G654" s="173" t="s">
        <v>348</v>
      </c>
      <c r="H654" s="173" t="s">
        <v>327</v>
      </c>
      <c r="I654" s="173" t="s">
        <v>362</v>
      </c>
      <c r="J654" s="173" t="s">
        <v>309</v>
      </c>
      <c r="K654" s="173" t="s">
        <v>386</v>
      </c>
      <c r="L654" s="173" t="s">
        <v>340</v>
      </c>
      <c r="M654" s="173" t="s">
        <v>303</v>
      </c>
      <c r="N654" s="173" t="s">
        <v>405</v>
      </c>
      <c r="O654" s="173" t="s">
        <v>409</v>
      </c>
      <c r="P654" s="173" t="s">
        <v>414</v>
      </c>
      <c r="Q654" s="173" t="s">
        <v>420</v>
      </c>
      <c r="R654" s="172">
        <v>1</v>
      </c>
      <c r="S654" s="173" t="s">
        <v>424</v>
      </c>
      <c r="T654" s="173" t="s">
        <v>416</v>
      </c>
      <c r="U654" s="173" t="s">
        <v>383</v>
      </c>
      <c r="V654" s="173" t="s">
        <v>319</v>
      </c>
      <c r="W654" s="174" t="s">
        <v>425</v>
      </c>
      <c r="X654" s="41"/>
    </row>
    <row r="655" spans="1:24">
      <c r="A655" s="289"/>
      <c r="B655" s="163" t="s">
        <v>7</v>
      </c>
      <c r="C655" s="175">
        <v>5.2757621220594607E-41</v>
      </c>
      <c r="D655" s="165">
        <v>1.494072887136188E-46</v>
      </c>
      <c r="E655" s="165">
        <v>7.0385242640375966E-54</v>
      </c>
      <c r="F655" s="165">
        <v>4.0542341616284444E-70</v>
      </c>
      <c r="G655" s="165">
        <v>5.8329219903466946E-32</v>
      </c>
      <c r="H655" s="165">
        <v>9.2844228356310734E-54</v>
      </c>
      <c r="I655" s="165">
        <v>8.7259709986207672E-56</v>
      </c>
      <c r="J655" s="165">
        <v>3.5006615176466522E-53</v>
      </c>
      <c r="K655" s="165">
        <v>8.208589371040238E-48</v>
      </c>
      <c r="L655" s="165">
        <v>1.5371842373617853E-57</v>
      </c>
      <c r="M655" s="165">
        <v>4.3115351304777839E-61</v>
      </c>
      <c r="N655" s="165">
        <v>2.2624453777554777E-69</v>
      </c>
      <c r="O655" s="165">
        <v>8.5737630299253836E-64</v>
      </c>
      <c r="P655" s="165">
        <v>1.5878200329835717E-66</v>
      </c>
      <c r="Q655" s="165">
        <v>7.4650954263528835E-65</v>
      </c>
      <c r="R655" s="176"/>
      <c r="S655" s="165">
        <v>2.312093444397696E-55</v>
      </c>
      <c r="T655" s="165">
        <v>6.2604334025207565E-62</v>
      </c>
      <c r="U655" s="165">
        <v>5.4887759505788309E-58</v>
      </c>
      <c r="V655" s="165">
        <v>4.9788022107897772E-66</v>
      </c>
      <c r="W655" s="166">
        <v>2.8382688542727331E-108</v>
      </c>
      <c r="X655" s="41"/>
    </row>
    <row r="656" spans="1:24">
      <c r="A656" s="293"/>
      <c r="B656" s="167" t="s">
        <v>8</v>
      </c>
      <c r="C656" s="168">
        <v>384</v>
      </c>
      <c r="D656" s="169">
        <v>384</v>
      </c>
      <c r="E656" s="169">
        <v>384</v>
      </c>
      <c r="F656" s="169">
        <v>384</v>
      </c>
      <c r="G656" s="169">
        <v>384</v>
      </c>
      <c r="H656" s="169">
        <v>384</v>
      </c>
      <c r="I656" s="169">
        <v>384</v>
      </c>
      <c r="J656" s="169">
        <v>384</v>
      </c>
      <c r="K656" s="169">
        <v>384</v>
      </c>
      <c r="L656" s="169">
        <v>384</v>
      </c>
      <c r="M656" s="169">
        <v>384</v>
      </c>
      <c r="N656" s="169">
        <v>384</v>
      </c>
      <c r="O656" s="169">
        <v>384</v>
      </c>
      <c r="P656" s="169">
        <v>384</v>
      </c>
      <c r="Q656" s="169">
        <v>384</v>
      </c>
      <c r="R656" s="169">
        <v>384</v>
      </c>
      <c r="S656" s="169">
        <v>384</v>
      </c>
      <c r="T656" s="169">
        <v>384</v>
      </c>
      <c r="U656" s="169">
        <v>384</v>
      </c>
      <c r="V656" s="169">
        <v>384</v>
      </c>
      <c r="W656" s="170">
        <v>384</v>
      </c>
      <c r="X656" s="41"/>
    </row>
    <row r="657" spans="1:24" ht="24">
      <c r="A657" s="293" t="s">
        <v>55</v>
      </c>
      <c r="B657" s="163" t="s">
        <v>6</v>
      </c>
      <c r="C657" s="171" t="s">
        <v>295</v>
      </c>
      <c r="D657" s="173" t="s">
        <v>312</v>
      </c>
      <c r="E657" s="173" t="s">
        <v>328</v>
      </c>
      <c r="F657" s="173" t="s">
        <v>338</v>
      </c>
      <c r="G657" s="173" t="s">
        <v>349</v>
      </c>
      <c r="H657" s="173" t="s">
        <v>358</v>
      </c>
      <c r="I657" s="173" t="s">
        <v>367</v>
      </c>
      <c r="J657" s="173" t="s">
        <v>316</v>
      </c>
      <c r="K657" s="173" t="s">
        <v>387</v>
      </c>
      <c r="L657" s="173" t="s">
        <v>395</v>
      </c>
      <c r="M657" s="173" t="s">
        <v>297</v>
      </c>
      <c r="N657" s="173" t="s">
        <v>353</v>
      </c>
      <c r="O657" s="173" t="s">
        <v>410</v>
      </c>
      <c r="P657" s="173" t="s">
        <v>415</v>
      </c>
      <c r="Q657" s="173" t="s">
        <v>421</v>
      </c>
      <c r="R657" s="173" t="s">
        <v>424</v>
      </c>
      <c r="S657" s="172">
        <v>1</v>
      </c>
      <c r="T657" s="173" t="s">
        <v>402</v>
      </c>
      <c r="U657" s="173" t="s">
        <v>426</v>
      </c>
      <c r="V657" s="173" t="s">
        <v>361</v>
      </c>
      <c r="W657" s="174" t="s">
        <v>427</v>
      </c>
      <c r="X657" s="41"/>
    </row>
    <row r="658" spans="1:24">
      <c r="A658" s="289"/>
      <c r="B658" s="163" t="s">
        <v>7</v>
      </c>
      <c r="C658" s="175">
        <v>6.319244652695782E-49</v>
      </c>
      <c r="D658" s="165">
        <v>2.1788045376345383E-37</v>
      </c>
      <c r="E658" s="165">
        <v>2.8709983231988575E-27</v>
      </c>
      <c r="F658" s="165">
        <v>2.6738940615943049E-50</v>
      </c>
      <c r="G658" s="165">
        <v>2.978173923732176E-50</v>
      </c>
      <c r="H658" s="165">
        <v>9.5145339889146014E-36</v>
      </c>
      <c r="I658" s="165">
        <v>2.9166311644113147E-39</v>
      </c>
      <c r="J658" s="165">
        <v>1.8411342337474024E-47</v>
      </c>
      <c r="K658" s="165">
        <v>7.9246633598227697E-30</v>
      </c>
      <c r="L658" s="165">
        <v>3.311968718585119E-36</v>
      </c>
      <c r="M658" s="165">
        <v>2.8738280671664589E-40</v>
      </c>
      <c r="N658" s="165">
        <v>1.0838007422845271E-53</v>
      </c>
      <c r="O658" s="165">
        <v>3.0139701539145624E-80</v>
      </c>
      <c r="P658" s="165">
        <v>1.866238356306521E-34</v>
      </c>
      <c r="Q658" s="165">
        <v>9.8884236507204144E-30</v>
      </c>
      <c r="R658" s="165">
        <v>2.312093444397696E-55</v>
      </c>
      <c r="S658" s="176"/>
      <c r="T658" s="165">
        <v>4.5748625772956233E-56</v>
      </c>
      <c r="U658" s="165">
        <v>6.7820104358279965E-42</v>
      </c>
      <c r="V658" s="165">
        <v>3.7989761331271821E-56</v>
      </c>
      <c r="W658" s="166">
        <v>3.3749574803999372E-78</v>
      </c>
      <c r="X658" s="41"/>
    </row>
    <row r="659" spans="1:24">
      <c r="A659" s="293"/>
      <c r="B659" s="167" t="s">
        <v>8</v>
      </c>
      <c r="C659" s="168">
        <v>384</v>
      </c>
      <c r="D659" s="169">
        <v>384</v>
      </c>
      <c r="E659" s="169">
        <v>384</v>
      </c>
      <c r="F659" s="169">
        <v>384</v>
      </c>
      <c r="G659" s="169">
        <v>384</v>
      </c>
      <c r="H659" s="169">
        <v>384</v>
      </c>
      <c r="I659" s="169">
        <v>384</v>
      </c>
      <c r="J659" s="169">
        <v>384</v>
      </c>
      <c r="K659" s="169">
        <v>384</v>
      </c>
      <c r="L659" s="169">
        <v>384</v>
      </c>
      <c r="M659" s="169">
        <v>384</v>
      </c>
      <c r="N659" s="169">
        <v>384</v>
      </c>
      <c r="O659" s="169">
        <v>384</v>
      </c>
      <c r="P659" s="169">
        <v>384</v>
      </c>
      <c r="Q659" s="169">
        <v>384</v>
      </c>
      <c r="R659" s="169">
        <v>384</v>
      </c>
      <c r="S659" s="169">
        <v>384</v>
      </c>
      <c r="T659" s="169">
        <v>384</v>
      </c>
      <c r="U659" s="169">
        <v>384</v>
      </c>
      <c r="V659" s="169">
        <v>384</v>
      </c>
      <c r="W659" s="170">
        <v>384</v>
      </c>
      <c r="X659" s="41"/>
    </row>
    <row r="660" spans="1:24" ht="24">
      <c r="A660" s="293" t="s">
        <v>56</v>
      </c>
      <c r="B660" s="163" t="s">
        <v>6</v>
      </c>
      <c r="C660" s="171" t="s">
        <v>296</v>
      </c>
      <c r="D660" s="173" t="s">
        <v>313</v>
      </c>
      <c r="E660" s="173" t="s">
        <v>281</v>
      </c>
      <c r="F660" s="173" t="s">
        <v>287</v>
      </c>
      <c r="G660" s="173" t="s">
        <v>350</v>
      </c>
      <c r="H660" s="173" t="s">
        <v>359</v>
      </c>
      <c r="I660" s="173" t="s">
        <v>368</v>
      </c>
      <c r="J660" s="173" t="s">
        <v>377</v>
      </c>
      <c r="K660" s="173" t="s">
        <v>294</v>
      </c>
      <c r="L660" s="173" t="s">
        <v>306</v>
      </c>
      <c r="M660" s="173" t="s">
        <v>307</v>
      </c>
      <c r="N660" s="173" t="s">
        <v>306</v>
      </c>
      <c r="O660" s="173" t="s">
        <v>402</v>
      </c>
      <c r="P660" s="173" t="s">
        <v>416</v>
      </c>
      <c r="Q660" s="173" t="s">
        <v>422</v>
      </c>
      <c r="R660" s="173" t="s">
        <v>416</v>
      </c>
      <c r="S660" s="173" t="s">
        <v>402</v>
      </c>
      <c r="T660" s="172">
        <v>1</v>
      </c>
      <c r="U660" s="173" t="s">
        <v>428</v>
      </c>
      <c r="V660" s="173" t="s">
        <v>318</v>
      </c>
      <c r="W660" s="174" t="s">
        <v>429</v>
      </c>
      <c r="X660" s="41"/>
    </row>
    <row r="661" spans="1:24">
      <c r="A661" s="289"/>
      <c r="B661" s="163" t="s">
        <v>7</v>
      </c>
      <c r="C661" s="175">
        <v>2.1100131849194593E-48</v>
      </c>
      <c r="D661" s="165">
        <v>3.88725140029174E-63</v>
      </c>
      <c r="E661" s="165">
        <v>1.8560552341555867E-56</v>
      </c>
      <c r="F661" s="165">
        <v>2.7816801881686843E-47</v>
      </c>
      <c r="G661" s="165">
        <v>1.7515474284387199E-29</v>
      </c>
      <c r="H661" s="165">
        <v>1.2333701522314617E-51</v>
      </c>
      <c r="I661" s="165">
        <v>5.7640188642425141E-51</v>
      </c>
      <c r="J661" s="165">
        <v>1.0388741333125487E-36</v>
      </c>
      <c r="K661" s="165">
        <v>6.4264843166356911E-41</v>
      </c>
      <c r="L661" s="165">
        <v>5.0559366877228009E-65</v>
      </c>
      <c r="M661" s="165">
        <v>2.0178155956231494E-62</v>
      </c>
      <c r="N661" s="165">
        <v>3.1011038362299155E-65</v>
      </c>
      <c r="O661" s="165">
        <v>5.267062312455941E-56</v>
      </c>
      <c r="P661" s="165">
        <v>6.1649685252461792E-62</v>
      </c>
      <c r="Q661" s="165">
        <v>8.788001577016719E-63</v>
      </c>
      <c r="R661" s="165">
        <v>6.2604334025207565E-62</v>
      </c>
      <c r="S661" s="165">
        <v>4.5748625772956233E-56</v>
      </c>
      <c r="T661" s="176"/>
      <c r="U661" s="165">
        <v>1.2178218707728891E-89</v>
      </c>
      <c r="V661" s="165">
        <v>3.6726542201538912E-67</v>
      </c>
      <c r="W661" s="166">
        <v>4.572327068098089E-106</v>
      </c>
      <c r="X661" s="41"/>
    </row>
    <row r="662" spans="1:24">
      <c r="A662" s="293"/>
      <c r="B662" s="167" t="s">
        <v>8</v>
      </c>
      <c r="C662" s="168">
        <v>384</v>
      </c>
      <c r="D662" s="169">
        <v>384</v>
      </c>
      <c r="E662" s="169">
        <v>384</v>
      </c>
      <c r="F662" s="169">
        <v>384</v>
      </c>
      <c r="G662" s="169">
        <v>384</v>
      </c>
      <c r="H662" s="169">
        <v>384</v>
      </c>
      <c r="I662" s="169">
        <v>384</v>
      </c>
      <c r="J662" s="169">
        <v>384</v>
      </c>
      <c r="K662" s="169">
        <v>384</v>
      </c>
      <c r="L662" s="169">
        <v>384</v>
      </c>
      <c r="M662" s="169">
        <v>384</v>
      </c>
      <c r="N662" s="169">
        <v>384</v>
      </c>
      <c r="O662" s="169">
        <v>384</v>
      </c>
      <c r="P662" s="169">
        <v>384</v>
      </c>
      <c r="Q662" s="169">
        <v>384</v>
      </c>
      <c r="R662" s="169">
        <v>384</v>
      </c>
      <c r="S662" s="169">
        <v>384</v>
      </c>
      <c r="T662" s="169">
        <v>384</v>
      </c>
      <c r="U662" s="169">
        <v>384</v>
      </c>
      <c r="V662" s="169">
        <v>384</v>
      </c>
      <c r="W662" s="170">
        <v>384</v>
      </c>
      <c r="X662" s="41"/>
    </row>
    <row r="663" spans="1:24" ht="24">
      <c r="A663" s="293" t="s">
        <v>57</v>
      </c>
      <c r="B663" s="163" t="s">
        <v>6</v>
      </c>
      <c r="C663" s="171" t="s">
        <v>297</v>
      </c>
      <c r="D663" s="173" t="s">
        <v>314</v>
      </c>
      <c r="E663" s="173" t="s">
        <v>323</v>
      </c>
      <c r="F663" s="173" t="s">
        <v>339</v>
      </c>
      <c r="G663" s="173" t="s">
        <v>351</v>
      </c>
      <c r="H663" s="173" t="s">
        <v>331</v>
      </c>
      <c r="I663" s="173" t="s">
        <v>331</v>
      </c>
      <c r="J663" s="173" t="s">
        <v>378</v>
      </c>
      <c r="K663" s="173" t="s">
        <v>309</v>
      </c>
      <c r="L663" s="173" t="s">
        <v>396</v>
      </c>
      <c r="M663" s="173" t="s">
        <v>391</v>
      </c>
      <c r="N663" s="173" t="s">
        <v>406</v>
      </c>
      <c r="O663" s="173" t="s">
        <v>386</v>
      </c>
      <c r="P663" s="173" t="s">
        <v>417</v>
      </c>
      <c r="Q663" s="173" t="s">
        <v>410</v>
      </c>
      <c r="R663" s="173" t="s">
        <v>383</v>
      </c>
      <c r="S663" s="173" t="s">
        <v>426</v>
      </c>
      <c r="T663" s="173" t="s">
        <v>428</v>
      </c>
      <c r="U663" s="172">
        <v>1</v>
      </c>
      <c r="V663" s="173" t="s">
        <v>430</v>
      </c>
      <c r="W663" s="174" t="s">
        <v>431</v>
      </c>
      <c r="X663" s="41"/>
    </row>
    <row r="664" spans="1:24">
      <c r="A664" s="289"/>
      <c r="B664" s="163" t="s">
        <v>7</v>
      </c>
      <c r="C664" s="175">
        <v>2.3226766969665297E-40</v>
      </c>
      <c r="D664" s="165">
        <v>1.2366114323351296E-61</v>
      </c>
      <c r="E664" s="165">
        <v>3.2527484930114167E-71</v>
      </c>
      <c r="F664" s="165">
        <v>1.4718812125137832E-44</v>
      </c>
      <c r="G664" s="165">
        <v>1.6844389966160131E-21</v>
      </c>
      <c r="H664" s="165">
        <v>3.0528496389536801E-57</v>
      </c>
      <c r="I664" s="165">
        <v>3.0127032454558699E-57</v>
      </c>
      <c r="J664" s="165">
        <v>7.8922487634040882E-32</v>
      </c>
      <c r="K664" s="165">
        <v>3.4012673203668173E-53</v>
      </c>
      <c r="L664" s="165">
        <v>2.6964206676625374E-77</v>
      </c>
      <c r="M664" s="165">
        <v>6.6344889290064015E-80</v>
      </c>
      <c r="N664" s="165">
        <v>2.7616508585053421E-72</v>
      </c>
      <c r="O664" s="165">
        <v>9.0969565399336543E-48</v>
      </c>
      <c r="P664" s="165">
        <v>2.729016204247181E-81</v>
      </c>
      <c r="Q664" s="165">
        <v>3.0329810282642621E-80</v>
      </c>
      <c r="R664" s="165">
        <v>5.4887759505788309E-58</v>
      </c>
      <c r="S664" s="165">
        <v>6.7820104358279965E-42</v>
      </c>
      <c r="T664" s="165">
        <v>1.2178218707728891E-89</v>
      </c>
      <c r="U664" s="176"/>
      <c r="V664" s="165">
        <v>6.4169329106914054E-60</v>
      </c>
      <c r="W664" s="166">
        <v>7.4855180159042291E-110</v>
      </c>
      <c r="X664" s="41"/>
    </row>
    <row r="665" spans="1:24">
      <c r="A665" s="293"/>
      <c r="B665" s="167" t="s">
        <v>8</v>
      </c>
      <c r="C665" s="168">
        <v>384</v>
      </c>
      <c r="D665" s="169">
        <v>384</v>
      </c>
      <c r="E665" s="169">
        <v>384</v>
      </c>
      <c r="F665" s="169">
        <v>384</v>
      </c>
      <c r="G665" s="169">
        <v>384</v>
      </c>
      <c r="H665" s="169">
        <v>384</v>
      </c>
      <c r="I665" s="169">
        <v>384</v>
      </c>
      <c r="J665" s="169">
        <v>384</v>
      </c>
      <c r="K665" s="169">
        <v>384</v>
      </c>
      <c r="L665" s="169">
        <v>384</v>
      </c>
      <c r="M665" s="169">
        <v>384</v>
      </c>
      <c r="N665" s="169">
        <v>384</v>
      </c>
      <c r="O665" s="169">
        <v>384</v>
      </c>
      <c r="P665" s="169">
        <v>384</v>
      </c>
      <c r="Q665" s="169">
        <v>384</v>
      </c>
      <c r="R665" s="169">
        <v>384</v>
      </c>
      <c r="S665" s="169">
        <v>384</v>
      </c>
      <c r="T665" s="169">
        <v>384</v>
      </c>
      <c r="U665" s="169">
        <v>384</v>
      </c>
      <c r="V665" s="169">
        <v>384</v>
      </c>
      <c r="W665" s="170">
        <v>384</v>
      </c>
      <c r="X665" s="41"/>
    </row>
    <row r="666" spans="1:24" ht="24">
      <c r="A666" s="293" t="s">
        <v>58</v>
      </c>
      <c r="B666" s="163" t="s">
        <v>6</v>
      </c>
      <c r="C666" s="171" t="s">
        <v>287</v>
      </c>
      <c r="D666" s="173" t="s">
        <v>287</v>
      </c>
      <c r="E666" s="173" t="s">
        <v>296</v>
      </c>
      <c r="F666" s="173" t="s">
        <v>340</v>
      </c>
      <c r="G666" s="173" t="s">
        <v>352</v>
      </c>
      <c r="H666" s="173" t="s">
        <v>360</v>
      </c>
      <c r="I666" s="173" t="s">
        <v>369</v>
      </c>
      <c r="J666" s="173" t="s">
        <v>379</v>
      </c>
      <c r="K666" s="173" t="s">
        <v>388</v>
      </c>
      <c r="L666" s="173" t="s">
        <v>397</v>
      </c>
      <c r="M666" s="173" t="s">
        <v>402</v>
      </c>
      <c r="N666" s="173" t="s">
        <v>306</v>
      </c>
      <c r="O666" s="173" t="s">
        <v>411</v>
      </c>
      <c r="P666" s="173" t="s">
        <v>418</v>
      </c>
      <c r="Q666" s="173" t="s">
        <v>423</v>
      </c>
      <c r="R666" s="173" t="s">
        <v>319</v>
      </c>
      <c r="S666" s="173" t="s">
        <v>361</v>
      </c>
      <c r="T666" s="173" t="s">
        <v>318</v>
      </c>
      <c r="U666" s="173" t="s">
        <v>430</v>
      </c>
      <c r="V666" s="172">
        <v>1</v>
      </c>
      <c r="W666" s="174" t="s">
        <v>432</v>
      </c>
      <c r="X666" s="41"/>
    </row>
    <row r="667" spans="1:24">
      <c r="A667" s="289"/>
      <c r="B667" s="163" t="s">
        <v>7</v>
      </c>
      <c r="C667" s="175">
        <v>3.2116114833218644E-47</v>
      </c>
      <c r="D667" s="165">
        <v>2.693530529373085E-47</v>
      </c>
      <c r="E667" s="165">
        <v>1.8637025428835032E-48</v>
      </c>
      <c r="F667" s="165">
        <v>1.48229935517586E-57</v>
      </c>
      <c r="G667" s="165">
        <v>2.4546276208504219E-32</v>
      </c>
      <c r="H667" s="165">
        <v>8.3923285619524427E-46</v>
      </c>
      <c r="I667" s="165">
        <v>2.7915792778981544E-45</v>
      </c>
      <c r="J667" s="165">
        <v>1.8048705776221114E-54</v>
      </c>
      <c r="K667" s="165">
        <v>3.5214980230837688E-45</v>
      </c>
      <c r="L667" s="165">
        <v>8.4286430259421926E-53</v>
      </c>
      <c r="M667" s="165">
        <v>5.7332487967739466E-56</v>
      </c>
      <c r="N667" s="165">
        <v>3.8684975560786507E-65</v>
      </c>
      <c r="O667" s="165">
        <v>2.7463305615892342E-60</v>
      </c>
      <c r="P667" s="165">
        <v>3.1125237512315591E-44</v>
      </c>
      <c r="Q667" s="165">
        <v>1.0696563952204419E-44</v>
      </c>
      <c r="R667" s="165">
        <v>4.9788022107897772E-66</v>
      </c>
      <c r="S667" s="165">
        <v>3.7989761331271821E-56</v>
      </c>
      <c r="T667" s="165">
        <v>3.6726542201538912E-67</v>
      </c>
      <c r="U667" s="165">
        <v>6.4169329106914054E-60</v>
      </c>
      <c r="V667" s="176"/>
      <c r="W667" s="166">
        <v>3.3051032030304873E-97</v>
      </c>
      <c r="X667" s="41"/>
    </row>
    <row r="668" spans="1:24">
      <c r="A668" s="293"/>
      <c r="B668" s="167" t="s">
        <v>8</v>
      </c>
      <c r="C668" s="168">
        <v>384</v>
      </c>
      <c r="D668" s="169">
        <v>384</v>
      </c>
      <c r="E668" s="169">
        <v>384</v>
      </c>
      <c r="F668" s="169">
        <v>384</v>
      </c>
      <c r="G668" s="169">
        <v>384</v>
      </c>
      <c r="H668" s="169">
        <v>384</v>
      </c>
      <c r="I668" s="169">
        <v>384</v>
      </c>
      <c r="J668" s="169">
        <v>384</v>
      </c>
      <c r="K668" s="169">
        <v>384</v>
      </c>
      <c r="L668" s="169">
        <v>384</v>
      </c>
      <c r="M668" s="169">
        <v>384</v>
      </c>
      <c r="N668" s="169">
        <v>384</v>
      </c>
      <c r="O668" s="169">
        <v>384</v>
      </c>
      <c r="P668" s="169">
        <v>384</v>
      </c>
      <c r="Q668" s="169">
        <v>384</v>
      </c>
      <c r="R668" s="169">
        <v>384</v>
      </c>
      <c r="S668" s="169">
        <v>384</v>
      </c>
      <c r="T668" s="169">
        <v>384</v>
      </c>
      <c r="U668" s="169">
        <v>384</v>
      </c>
      <c r="V668" s="169">
        <v>384</v>
      </c>
      <c r="W668" s="170">
        <v>384</v>
      </c>
      <c r="X668" s="41"/>
    </row>
    <row r="669" spans="1:24" ht="24">
      <c r="A669" s="293" t="s">
        <v>59</v>
      </c>
      <c r="B669" s="163" t="s">
        <v>6</v>
      </c>
      <c r="C669" s="171" t="s">
        <v>298</v>
      </c>
      <c r="D669" s="173" t="s">
        <v>315</v>
      </c>
      <c r="E669" s="173" t="s">
        <v>329</v>
      </c>
      <c r="F669" s="173" t="s">
        <v>341</v>
      </c>
      <c r="G669" s="173" t="s">
        <v>353</v>
      </c>
      <c r="H669" s="173" t="s">
        <v>315</v>
      </c>
      <c r="I669" s="173" t="s">
        <v>370</v>
      </c>
      <c r="J669" s="173" t="s">
        <v>380</v>
      </c>
      <c r="K669" s="173" t="s">
        <v>389</v>
      </c>
      <c r="L669" s="173" t="s">
        <v>398</v>
      </c>
      <c r="M669" s="173" t="s">
        <v>403</v>
      </c>
      <c r="N669" s="173" t="s">
        <v>407</v>
      </c>
      <c r="O669" s="173" t="s">
        <v>412</v>
      </c>
      <c r="P669" s="173" t="s">
        <v>419</v>
      </c>
      <c r="Q669" s="173" t="s">
        <v>341</v>
      </c>
      <c r="R669" s="173" t="s">
        <v>425</v>
      </c>
      <c r="S669" s="173" t="s">
        <v>427</v>
      </c>
      <c r="T669" s="173" t="s">
        <v>429</v>
      </c>
      <c r="U669" s="173" t="s">
        <v>431</v>
      </c>
      <c r="V669" s="173" t="s">
        <v>432</v>
      </c>
      <c r="W669" s="177">
        <v>1</v>
      </c>
      <c r="X669" s="41"/>
    </row>
    <row r="670" spans="1:24">
      <c r="A670" s="289"/>
      <c r="B670" s="163" t="s">
        <v>7</v>
      </c>
      <c r="C670" s="175">
        <v>4.0738408045455114E-86</v>
      </c>
      <c r="D670" s="165">
        <v>4.2383844132494748E-105</v>
      </c>
      <c r="E670" s="165">
        <v>5.799471602686648E-103</v>
      </c>
      <c r="F670" s="165">
        <v>1.1627720833466298E-101</v>
      </c>
      <c r="G670" s="165">
        <v>1.5000305321644152E-53</v>
      </c>
      <c r="H670" s="165">
        <v>8.0624522863165296E-105</v>
      </c>
      <c r="I670" s="165">
        <v>4.8523064968860807E-108</v>
      </c>
      <c r="J670" s="165">
        <v>6.0736891959629907E-81</v>
      </c>
      <c r="K670" s="165">
        <v>2.0595716713924819E-93</v>
      </c>
      <c r="L670" s="165">
        <v>5.3012578441855544E-120</v>
      </c>
      <c r="M670" s="165">
        <v>4.5713584980185179E-123</v>
      </c>
      <c r="N670" s="165">
        <v>1.7842590875660951E-130</v>
      </c>
      <c r="O670" s="165">
        <v>7.9844051641558919E-104</v>
      </c>
      <c r="P670" s="165">
        <v>2.7479487668995286E-109</v>
      </c>
      <c r="Q670" s="165">
        <v>1.9645786504977465E-101</v>
      </c>
      <c r="R670" s="165">
        <v>2.8382688542727331E-108</v>
      </c>
      <c r="S670" s="165">
        <v>3.3749574803999372E-78</v>
      </c>
      <c r="T670" s="165">
        <v>4.572327068098089E-106</v>
      </c>
      <c r="U670" s="165">
        <v>7.4855180159042291E-110</v>
      </c>
      <c r="V670" s="165">
        <v>3.3051032030304873E-97</v>
      </c>
      <c r="W670" s="178"/>
      <c r="X670" s="41"/>
    </row>
    <row r="671" spans="1:24">
      <c r="A671" s="290"/>
      <c r="B671" s="179" t="s">
        <v>8</v>
      </c>
      <c r="C671" s="180">
        <v>384</v>
      </c>
      <c r="D671" s="181">
        <v>384</v>
      </c>
      <c r="E671" s="181">
        <v>384</v>
      </c>
      <c r="F671" s="181">
        <v>384</v>
      </c>
      <c r="G671" s="181">
        <v>384</v>
      </c>
      <c r="H671" s="181">
        <v>384</v>
      </c>
      <c r="I671" s="181">
        <v>384</v>
      </c>
      <c r="J671" s="181">
        <v>384</v>
      </c>
      <c r="K671" s="181">
        <v>384</v>
      </c>
      <c r="L671" s="181">
        <v>384</v>
      </c>
      <c r="M671" s="181">
        <v>384</v>
      </c>
      <c r="N671" s="181">
        <v>384</v>
      </c>
      <c r="O671" s="181">
        <v>384</v>
      </c>
      <c r="P671" s="181">
        <v>384</v>
      </c>
      <c r="Q671" s="181">
        <v>384</v>
      </c>
      <c r="R671" s="181">
        <v>384</v>
      </c>
      <c r="S671" s="181">
        <v>384</v>
      </c>
      <c r="T671" s="181">
        <v>384</v>
      </c>
      <c r="U671" s="181">
        <v>384</v>
      </c>
      <c r="V671" s="181">
        <v>384</v>
      </c>
      <c r="W671" s="182">
        <v>384</v>
      </c>
      <c r="X671" s="41"/>
    </row>
    <row r="672" spans="1:24">
      <c r="A672" s="291" t="s">
        <v>12</v>
      </c>
      <c r="B672" s="291"/>
      <c r="C672" s="291"/>
      <c r="D672" s="291"/>
      <c r="E672" s="291"/>
      <c r="F672" s="291"/>
      <c r="G672" s="291"/>
      <c r="H672" s="291"/>
      <c r="I672" s="291"/>
      <c r="J672" s="291"/>
      <c r="K672" s="291"/>
      <c r="L672" s="291"/>
      <c r="M672" s="291"/>
      <c r="N672" s="291"/>
      <c r="O672" s="291"/>
      <c r="P672" s="291"/>
      <c r="Q672" s="291"/>
      <c r="R672" s="291"/>
      <c r="S672" s="291"/>
      <c r="T672" s="291"/>
      <c r="U672" s="291"/>
      <c r="V672" s="291"/>
      <c r="W672" s="291"/>
      <c r="X672" s="41"/>
    </row>
    <row r="675" spans="1:28">
      <c r="A675" s="32" t="s">
        <v>218</v>
      </c>
    </row>
    <row r="677" spans="1:28" ht="15">
      <c r="A677" s="286" t="s">
        <v>5</v>
      </c>
      <c r="B677" s="286"/>
      <c r="C677" s="286"/>
      <c r="D677" s="286"/>
      <c r="E677" s="286"/>
      <c r="F677" s="286"/>
      <c r="G677" s="286"/>
      <c r="H677" s="286"/>
      <c r="I677" s="286"/>
      <c r="J677" s="286"/>
      <c r="K677" s="286"/>
      <c r="L677" s="286"/>
      <c r="M677" s="286"/>
      <c r="N677" s="286"/>
      <c r="O677" s="286"/>
      <c r="P677" s="286"/>
      <c r="Q677" s="286"/>
      <c r="R677" s="286"/>
      <c r="S677" s="286"/>
      <c r="T677" s="286"/>
      <c r="U677" s="286"/>
      <c r="V677" s="286"/>
      <c r="W677" s="286"/>
      <c r="X677" s="286"/>
      <c r="Y677" s="286"/>
      <c r="Z677" s="286"/>
      <c r="AA677" s="286"/>
      <c r="AB677" s="41"/>
    </row>
    <row r="678" spans="1:28" ht="48">
      <c r="A678" s="287" t="s">
        <v>11</v>
      </c>
      <c r="B678" s="287"/>
      <c r="C678" s="156" t="s">
        <v>60</v>
      </c>
      <c r="D678" s="157" t="s">
        <v>61</v>
      </c>
      <c r="E678" s="157" t="s">
        <v>62</v>
      </c>
      <c r="F678" s="157" t="s">
        <v>63</v>
      </c>
      <c r="G678" s="157" t="s">
        <v>64</v>
      </c>
      <c r="H678" s="157" t="s">
        <v>65</v>
      </c>
      <c r="I678" s="157" t="s">
        <v>66</v>
      </c>
      <c r="J678" s="157" t="s">
        <v>67</v>
      </c>
      <c r="K678" s="157" t="s">
        <v>68</v>
      </c>
      <c r="L678" s="157" t="s">
        <v>69</v>
      </c>
      <c r="M678" s="157" t="s">
        <v>70</v>
      </c>
      <c r="N678" s="157" t="s">
        <v>71</v>
      </c>
      <c r="O678" s="157" t="s">
        <v>72</v>
      </c>
      <c r="P678" s="157" t="s">
        <v>73</v>
      </c>
      <c r="Q678" s="157" t="s">
        <v>74</v>
      </c>
      <c r="R678" s="157" t="s">
        <v>75</v>
      </c>
      <c r="S678" s="157" t="s">
        <v>76</v>
      </c>
      <c r="T678" s="157" t="s">
        <v>77</v>
      </c>
      <c r="U678" s="157" t="s">
        <v>78</v>
      </c>
      <c r="V678" s="157" t="s">
        <v>79</v>
      </c>
      <c r="W678" s="157" t="s">
        <v>80</v>
      </c>
      <c r="X678" s="157" t="s">
        <v>81</v>
      </c>
      <c r="Y678" s="157" t="s">
        <v>82</v>
      </c>
      <c r="Z678" s="157" t="s">
        <v>83</v>
      </c>
      <c r="AA678" s="158" t="s">
        <v>84</v>
      </c>
      <c r="AB678" s="41"/>
    </row>
    <row r="679" spans="1:28" ht="24">
      <c r="A679" s="288" t="s">
        <v>60</v>
      </c>
      <c r="B679" s="159" t="s">
        <v>6</v>
      </c>
      <c r="C679" s="160">
        <v>1</v>
      </c>
      <c r="D679" s="161" t="s">
        <v>433</v>
      </c>
      <c r="E679" s="161" t="s">
        <v>434</v>
      </c>
      <c r="F679" s="161" t="s">
        <v>435</v>
      </c>
      <c r="G679" s="161" t="s">
        <v>424</v>
      </c>
      <c r="H679" s="161" t="s">
        <v>436</v>
      </c>
      <c r="I679" s="161" t="s">
        <v>327</v>
      </c>
      <c r="J679" s="161" t="s">
        <v>362</v>
      </c>
      <c r="K679" s="161" t="s">
        <v>353</v>
      </c>
      <c r="L679" s="161" t="s">
        <v>283</v>
      </c>
      <c r="M679" s="161" t="s">
        <v>383</v>
      </c>
      <c r="N679" s="161" t="s">
        <v>437</v>
      </c>
      <c r="O679" s="161" t="s">
        <v>409</v>
      </c>
      <c r="P679" s="161" t="s">
        <v>438</v>
      </c>
      <c r="Q679" s="161" t="s">
        <v>439</v>
      </c>
      <c r="R679" s="161" t="s">
        <v>386</v>
      </c>
      <c r="S679" s="161" t="s">
        <v>337</v>
      </c>
      <c r="T679" s="161" t="s">
        <v>362</v>
      </c>
      <c r="U679" s="161" t="s">
        <v>440</v>
      </c>
      <c r="V679" s="161" t="s">
        <v>388</v>
      </c>
      <c r="W679" s="161" t="s">
        <v>349</v>
      </c>
      <c r="X679" s="161" t="s">
        <v>305</v>
      </c>
      <c r="Y679" s="161" t="s">
        <v>441</v>
      </c>
      <c r="Z679" s="161" t="s">
        <v>305</v>
      </c>
      <c r="AA679" s="162" t="s">
        <v>442</v>
      </c>
      <c r="AB679" s="41"/>
    </row>
    <row r="680" spans="1:28">
      <c r="A680" s="289"/>
      <c r="B680" s="163" t="s">
        <v>7</v>
      </c>
      <c r="C680" s="164"/>
      <c r="D680" s="165">
        <v>1.2399772743297431E-74</v>
      </c>
      <c r="E680" s="165">
        <v>2.0374164431970406E-59</v>
      </c>
      <c r="F680" s="165">
        <v>1.3216691418531035E-56</v>
      </c>
      <c r="G680" s="165">
        <v>1.9022535727170514E-55</v>
      </c>
      <c r="H680" s="165">
        <v>2.4881896671539778E-51</v>
      </c>
      <c r="I680" s="165">
        <v>7.7863338687601392E-54</v>
      </c>
      <c r="J680" s="165">
        <v>7.2004039295271197E-56</v>
      </c>
      <c r="K680" s="165">
        <v>1.256076111588164E-53</v>
      </c>
      <c r="L680" s="165">
        <v>1.4314463566049788E-63</v>
      </c>
      <c r="M680" s="165">
        <v>4.0269195874051066E-58</v>
      </c>
      <c r="N680" s="165">
        <v>6.8239042080953628E-50</v>
      </c>
      <c r="O680" s="165">
        <v>7.9274592252606313E-64</v>
      </c>
      <c r="P680" s="165">
        <v>2.8684403903247755E-31</v>
      </c>
      <c r="Q680" s="165">
        <v>1.1288400877565342E-50</v>
      </c>
      <c r="R680" s="165">
        <v>7.1174204912440881E-48</v>
      </c>
      <c r="S680" s="165">
        <v>4.0257095742394654E-70</v>
      </c>
      <c r="T680" s="165">
        <v>6.9392907005566667E-56</v>
      </c>
      <c r="U680" s="165">
        <v>2.9532043984565607E-54</v>
      </c>
      <c r="V680" s="165">
        <v>3.8775278073102792E-45</v>
      </c>
      <c r="W680" s="165">
        <v>2.908595661718713E-50</v>
      </c>
      <c r="X680" s="165">
        <v>7.4161552221209823E-49</v>
      </c>
      <c r="Y680" s="165">
        <v>7.5047764709435873E-29</v>
      </c>
      <c r="Z680" s="165">
        <v>9.2007688264390537E-49</v>
      </c>
      <c r="AA680" s="166">
        <v>1.0852316007311916E-93</v>
      </c>
      <c r="AB680" s="41"/>
    </row>
    <row r="681" spans="1:28">
      <c r="A681" s="293"/>
      <c r="B681" s="167" t="s">
        <v>8</v>
      </c>
      <c r="C681" s="168">
        <v>384</v>
      </c>
      <c r="D681" s="169">
        <v>384</v>
      </c>
      <c r="E681" s="169">
        <v>384</v>
      </c>
      <c r="F681" s="169">
        <v>384</v>
      </c>
      <c r="G681" s="169">
        <v>384</v>
      </c>
      <c r="H681" s="169">
        <v>384</v>
      </c>
      <c r="I681" s="169">
        <v>384</v>
      </c>
      <c r="J681" s="169">
        <v>384</v>
      </c>
      <c r="K681" s="169">
        <v>384</v>
      </c>
      <c r="L681" s="169">
        <v>384</v>
      </c>
      <c r="M681" s="169">
        <v>384</v>
      </c>
      <c r="N681" s="169">
        <v>384</v>
      </c>
      <c r="O681" s="169">
        <v>384</v>
      </c>
      <c r="P681" s="169">
        <v>384</v>
      </c>
      <c r="Q681" s="169">
        <v>384</v>
      </c>
      <c r="R681" s="169">
        <v>384</v>
      </c>
      <c r="S681" s="169">
        <v>384</v>
      </c>
      <c r="T681" s="169">
        <v>384</v>
      </c>
      <c r="U681" s="169">
        <v>384</v>
      </c>
      <c r="V681" s="169">
        <v>384</v>
      </c>
      <c r="W681" s="169">
        <v>384</v>
      </c>
      <c r="X681" s="169">
        <v>384</v>
      </c>
      <c r="Y681" s="169">
        <v>384</v>
      </c>
      <c r="Z681" s="169">
        <v>384</v>
      </c>
      <c r="AA681" s="170">
        <v>384</v>
      </c>
      <c r="AB681" s="41"/>
    </row>
    <row r="682" spans="1:28" ht="24">
      <c r="A682" s="293" t="s">
        <v>61</v>
      </c>
      <c r="B682" s="163" t="s">
        <v>6</v>
      </c>
      <c r="C682" s="171" t="s">
        <v>433</v>
      </c>
      <c r="D682" s="172">
        <v>1</v>
      </c>
      <c r="E682" s="173" t="s">
        <v>333</v>
      </c>
      <c r="F682" s="173" t="s">
        <v>443</v>
      </c>
      <c r="G682" s="173" t="s">
        <v>444</v>
      </c>
      <c r="H682" s="173" t="s">
        <v>383</v>
      </c>
      <c r="I682" s="173" t="s">
        <v>340</v>
      </c>
      <c r="J682" s="173" t="s">
        <v>437</v>
      </c>
      <c r="K682" s="173" t="s">
        <v>360</v>
      </c>
      <c r="L682" s="173" t="s">
        <v>409</v>
      </c>
      <c r="M682" s="173" t="s">
        <v>445</v>
      </c>
      <c r="N682" s="173" t="s">
        <v>446</v>
      </c>
      <c r="O682" s="173" t="s">
        <v>416</v>
      </c>
      <c r="P682" s="173" t="s">
        <v>447</v>
      </c>
      <c r="Q682" s="173" t="s">
        <v>291</v>
      </c>
      <c r="R682" s="173" t="s">
        <v>354</v>
      </c>
      <c r="S682" s="173" t="s">
        <v>404</v>
      </c>
      <c r="T682" s="173" t="s">
        <v>310</v>
      </c>
      <c r="U682" s="173" t="s">
        <v>334</v>
      </c>
      <c r="V682" s="173" t="s">
        <v>448</v>
      </c>
      <c r="W682" s="173" t="s">
        <v>296</v>
      </c>
      <c r="X682" s="173" t="s">
        <v>449</v>
      </c>
      <c r="Y682" s="173" t="s">
        <v>450</v>
      </c>
      <c r="Z682" s="173" t="s">
        <v>451</v>
      </c>
      <c r="AA682" s="174" t="s">
        <v>432</v>
      </c>
      <c r="AB682" s="41"/>
    </row>
    <row r="683" spans="1:28">
      <c r="A683" s="289"/>
      <c r="B683" s="163" t="s">
        <v>7</v>
      </c>
      <c r="C683" s="175">
        <v>1.2399772743297431E-74</v>
      </c>
      <c r="D683" s="176"/>
      <c r="E683" s="165">
        <v>1.9766582586184018E-65</v>
      </c>
      <c r="F683" s="165">
        <v>1.9434438450758433E-68</v>
      </c>
      <c r="G683" s="165">
        <v>2.1957566928253309E-61</v>
      </c>
      <c r="H683" s="165">
        <v>4.8031477569996114E-58</v>
      </c>
      <c r="I683" s="165">
        <v>1.2031779516972218E-57</v>
      </c>
      <c r="J683" s="165">
        <v>6.9097925380060694E-50</v>
      </c>
      <c r="K683" s="165">
        <v>7.5576103132434286E-46</v>
      </c>
      <c r="L683" s="165">
        <v>1.0133526037465783E-63</v>
      </c>
      <c r="M683" s="165">
        <v>1.1065292722850415E-55</v>
      </c>
      <c r="N683" s="165">
        <v>8.2040408713125781E-55</v>
      </c>
      <c r="O683" s="165">
        <v>6.0942092851357603E-62</v>
      </c>
      <c r="P683" s="165">
        <v>7.8850731403652901E-39</v>
      </c>
      <c r="Q683" s="165">
        <v>4.2230090640193364E-53</v>
      </c>
      <c r="R683" s="165">
        <v>5.1078289195022178E-48</v>
      </c>
      <c r="S683" s="165">
        <v>1.2731722404317232E-64</v>
      </c>
      <c r="T683" s="165">
        <v>2.0480783098010281E-57</v>
      </c>
      <c r="U683" s="165">
        <v>6.3873169786743831E-59</v>
      </c>
      <c r="V683" s="165">
        <v>9.3260214551791789E-59</v>
      </c>
      <c r="W683" s="165">
        <v>1.739554293431522E-48</v>
      </c>
      <c r="X683" s="165">
        <v>6.8335811815607129E-45</v>
      </c>
      <c r="Y683" s="165">
        <v>1.1742582095893339E-27</v>
      </c>
      <c r="Z683" s="165">
        <v>1.6741361381241815E-45</v>
      </c>
      <c r="AA683" s="166">
        <v>5.5933716641967541E-97</v>
      </c>
      <c r="AB683" s="41"/>
    </row>
    <row r="684" spans="1:28">
      <c r="A684" s="293"/>
      <c r="B684" s="167" t="s">
        <v>8</v>
      </c>
      <c r="C684" s="168">
        <v>384</v>
      </c>
      <c r="D684" s="169">
        <v>384</v>
      </c>
      <c r="E684" s="169">
        <v>384</v>
      </c>
      <c r="F684" s="169">
        <v>384</v>
      </c>
      <c r="G684" s="169">
        <v>384</v>
      </c>
      <c r="H684" s="169">
        <v>384</v>
      </c>
      <c r="I684" s="169">
        <v>384</v>
      </c>
      <c r="J684" s="169">
        <v>384</v>
      </c>
      <c r="K684" s="169">
        <v>384</v>
      </c>
      <c r="L684" s="169">
        <v>384</v>
      </c>
      <c r="M684" s="169">
        <v>384</v>
      </c>
      <c r="N684" s="169">
        <v>384</v>
      </c>
      <c r="O684" s="169">
        <v>384</v>
      </c>
      <c r="P684" s="169">
        <v>384</v>
      </c>
      <c r="Q684" s="169">
        <v>384</v>
      </c>
      <c r="R684" s="169">
        <v>384</v>
      </c>
      <c r="S684" s="169">
        <v>384</v>
      </c>
      <c r="T684" s="169">
        <v>384</v>
      </c>
      <c r="U684" s="169">
        <v>384</v>
      </c>
      <c r="V684" s="169">
        <v>384</v>
      </c>
      <c r="W684" s="169">
        <v>384</v>
      </c>
      <c r="X684" s="169">
        <v>384</v>
      </c>
      <c r="Y684" s="169">
        <v>384</v>
      </c>
      <c r="Z684" s="169">
        <v>384</v>
      </c>
      <c r="AA684" s="170">
        <v>384</v>
      </c>
      <c r="AB684" s="41"/>
    </row>
    <row r="685" spans="1:28" ht="24">
      <c r="A685" s="293" t="s">
        <v>62</v>
      </c>
      <c r="B685" s="163" t="s">
        <v>6</v>
      </c>
      <c r="C685" s="171" t="s">
        <v>434</v>
      </c>
      <c r="D685" s="173" t="s">
        <v>333</v>
      </c>
      <c r="E685" s="172">
        <v>1</v>
      </c>
      <c r="F685" s="173" t="s">
        <v>410</v>
      </c>
      <c r="G685" s="173" t="s">
        <v>452</v>
      </c>
      <c r="H685" s="173" t="s">
        <v>289</v>
      </c>
      <c r="I685" s="173" t="s">
        <v>445</v>
      </c>
      <c r="J685" s="173" t="s">
        <v>453</v>
      </c>
      <c r="K685" s="173" t="s">
        <v>454</v>
      </c>
      <c r="L685" s="173" t="s">
        <v>302</v>
      </c>
      <c r="M685" s="173" t="s">
        <v>455</v>
      </c>
      <c r="N685" s="173" t="s">
        <v>456</v>
      </c>
      <c r="O685" s="173" t="s">
        <v>302</v>
      </c>
      <c r="P685" s="173" t="s">
        <v>457</v>
      </c>
      <c r="Q685" s="173" t="s">
        <v>440</v>
      </c>
      <c r="R685" s="173" t="s">
        <v>458</v>
      </c>
      <c r="S685" s="173" t="s">
        <v>448</v>
      </c>
      <c r="T685" s="173" t="s">
        <v>313</v>
      </c>
      <c r="U685" s="173" t="s">
        <v>453</v>
      </c>
      <c r="V685" s="173" t="s">
        <v>333</v>
      </c>
      <c r="W685" s="173" t="s">
        <v>409</v>
      </c>
      <c r="X685" s="173" t="s">
        <v>371</v>
      </c>
      <c r="Y685" s="173" t="s">
        <v>459</v>
      </c>
      <c r="Z685" s="173" t="s">
        <v>296</v>
      </c>
      <c r="AA685" s="174" t="s">
        <v>412</v>
      </c>
      <c r="AB685" s="41"/>
    </row>
    <row r="686" spans="1:28">
      <c r="A686" s="289"/>
      <c r="B686" s="163" t="s">
        <v>7</v>
      </c>
      <c r="C686" s="175">
        <v>2.0374164431970406E-59</v>
      </c>
      <c r="D686" s="165">
        <v>1.9766582586184018E-65</v>
      </c>
      <c r="E686" s="176"/>
      <c r="F686" s="165">
        <v>5.0230017062146918E-80</v>
      </c>
      <c r="G686" s="165">
        <v>5.8848514692537898E-69</v>
      </c>
      <c r="H686" s="165">
        <v>3.5500146197324234E-48</v>
      </c>
      <c r="I686" s="165">
        <v>1.5423937570787706E-55</v>
      </c>
      <c r="J686" s="165">
        <v>1.2000598790472423E-59</v>
      </c>
      <c r="K686" s="165">
        <v>7.6594875543641033E-55</v>
      </c>
      <c r="L686" s="165">
        <v>3.1970799200205073E-58</v>
      </c>
      <c r="M686" s="165">
        <v>1.8617503108969653E-77</v>
      </c>
      <c r="N686" s="165">
        <v>2.7470520002089242E-49</v>
      </c>
      <c r="O686" s="165">
        <v>2.1720778321188001E-58</v>
      </c>
      <c r="P686" s="165">
        <v>5.8567905253651199E-42</v>
      </c>
      <c r="Q686" s="165">
        <v>3.2539533072906186E-54</v>
      </c>
      <c r="R686" s="165">
        <v>1.6617651368565663E-53</v>
      </c>
      <c r="S686" s="165">
        <v>8.9571892871330822E-59</v>
      </c>
      <c r="T686" s="165">
        <v>4.2328548635919062E-63</v>
      </c>
      <c r="U686" s="165">
        <v>1.2777163780930518E-59</v>
      </c>
      <c r="V686" s="165">
        <v>1.9943508339880516E-65</v>
      </c>
      <c r="W686" s="165">
        <v>6.2901488883913387E-64</v>
      </c>
      <c r="X686" s="165">
        <v>5.7535165351939434E-43</v>
      </c>
      <c r="Y686" s="165">
        <v>1.6091879896764108E-39</v>
      </c>
      <c r="Z686" s="165">
        <v>1.8010145719798959E-48</v>
      </c>
      <c r="AA686" s="166">
        <v>5.2367143244037205E-104</v>
      </c>
      <c r="AB686" s="41"/>
    </row>
    <row r="687" spans="1:28">
      <c r="A687" s="293"/>
      <c r="B687" s="167" t="s">
        <v>8</v>
      </c>
      <c r="C687" s="168">
        <v>384</v>
      </c>
      <c r="D687" s="169">
        <v>384</v>
      </c>
      <c r="E687" s="169">
        <v>384</v>
      </c>
      <c r="F687" s="169">
        <v>384</v>
      </c>
      <c r="G687" s="169">
        <v>384</v>
      </c>
      <c r="H687" s="169">
        <v>384</v>
      </c>
      <c r="I687" s="169">
        <v>384</v>
      </c>
      <c r="J687" s="169">
        <v>384</v>
      </c>
      <c r="K687" s="169">
        <v>384</v>
      </c>
      <c r="L687" s="169">
        <v>384</v>
      </c>
      <c r="M687" s="169">
        <v>384</v>
      </c>
      <c r="N687" s="169">
        <v>384</v>
      </c>
      <c r="O687" s="169">
        <v>384</v>
      </c>
      <c r="P687" s="169">
        <v>384</v>
      </c>
      <c r="Q687" s="169">
        <v>384</v>
      </c>
      <c r="R687" s="169">
        <v>384</v>
      </c>
      <c r="S687" s="169">
        <v>384</v>
      </c>
      <c r="T687" s="169">
        <v>384</v>
      </c>
      <c r="U687" s="169">
        <v>384</v>
      </c>
      <c r="V687" s="169">
        <v>384</v>
      </c>
      <c r="W687" s="169">
        <v>384</v>
      </c>
      <c r="X687" s="169">
        <v>384</v>
      </c>
      <c r="Y687" s="169">
        <v>384</v>
      </c>
      <c r="Z687" s="169">
        <v>384</v>
      </c>
      <c r="AA687" s="170">
        <v>384</v>
      </c>
      <c r="AB687" s="41"/>
    </row>
    <row r="688" spans="1:28" ht="24">
      <c r="A688" s="293" t="s">
        <v>63</v>
      </c>
      <c r="B688" s="163" t="s">
        <v>6</v>
      </c>
      <c r="C688" s="171" t="s">
        <v>435</v>
      </c>
      <c r="D688" s="173" t="s">
        <v>443</v>
      </c>
      <c r="E688" s="173" t="s">
        <v>410</v>
      </c>
      <c r="F688" s="172">
        <v>1</v>
      </c>
      <c r="G688" s="173" t="s">
        <v>381</v>
      </c>
      <c r="H688" s="173" t="s">
        <v>404</v>
      </c>
      <c r="I688" s="173" t="s">
        <v>444</v>
      </c>
      <c r="J688" s="173" t="s">
        <v>291</v>
      </c>
      <c r="K688" s="173" t="s">
        <v>363</v>
      </c>
      <c r="L688" s="173" t="s">
        <v>460</v>
      </c>
      <c r="M688" s="173" t="s">
        <v>333</v>
      </c>
      <c r="N688" s="173" t="s">
        <v>446</v>
      </c>
      <c r="O688" s="173" t="s">
        <v>461</v>
      </c>
      <c r="P688" s="173" t="s">
        <v>462</v>
      </c>
      <c r="Q688" s="173" t="s">
        <v>463</v>
      </c>
      <c r="R688" s="173" t="s">
        <v>435</v>
      </c>
      <c r="S688" s="173" t="s">
        <v>325</v>
      </c>
      <c r="T688" s="173" t="s">
        <v>405</v>
      </c>
      <c r="U688" s="173" t="s">
        <v>366</v>
      </c>
      <c r="V688" s="173" t="s">
        <v>319</v>
      </c>
      <c r="W688" s="173" t="s">
        <v>422</v>
      </c>
      <c r="X688" s="173" t="s">
        <v>307</v>
      </c>
      <c r="Y688" s="173" t="s">
        <v>282</v>
      </c>
      <c r="Z688" s="173" t="s">
        <v>464</v>
      </c>
      <c r="AA688" s="174" t="s">
        <v>465</v>
      </c>
      <c r="AB688" s="41"/>
    </row>
    <row r="689" spans="1:28">
      <c r="A689" s="289"/>
      <c r="B689" s="163" t="s">
        <v>7</v>
      </c>
      <c r="C689" s="175">
        <v>1.3216691418531035E-56</v>
      </c>
      <c r="D689" s="165">
        <v>1.9434438450758433E-68</v>
      </c>
      <c r="E689" s="165">
        <v>5.0230017062146918E-80</v>
      </c>
      <c r="F689" s="176"/>
      <c r="G689" s="165">
        <v>4.6235929381618219E-87</v>
      </c>
      <c r="H689" s="165">
        <v>1.6268680685205334E-64</v>
      </c>
      <c r="I689" s="165">
        <v>1.9180314277889841E-61</v>
      </c>
      <c r="J689" s="165">
        <v>5.9839862468376521E-53</v>
      </c>
      <c r="K689" s="165">
        <v>1.2762260172403292E-60</v>
      </c>
      <c r="L689" s="165">
        <v>3.2283816299014958E-70</v>
      </c>
      <c r="M689" s="165">
        <v>2.8094228609504461E-65</v>
      </c>
      <c r="N689" s="165">
        <v>8.2537079556113503E-55</v>
      </c>
      <c r="O689" s="165">
        <v>1.1940221460169467E-72</v>
      </c>
      <c r="P689" s="165">
        <v>3.9790685895992837E-42</v>
      </c>
      <c r="Q689" s="165">
        <v>4.6285914260160274E-66</v>
      </c>
      <c r="R689" s="165">
        <v>1.026594511763192E-56</v>
      </c>
      <c r="S689" s="165">
        <v>8.7019037090086064E-70</v>
      </c>
      <c r="T689" s="165">
        <v>2.2467424788134209E-69</v>
      </c>
      <c r="U689" s="165">
        <v>3.8212903976858585E-60</v>
      </c>
      <c r="V689" s="165">
        <v>7.5877754995405482E-66</v>
      </c>
      <c r="W689" s="165">
        <v>6.5647363416971679E-63</v>
      </c>
      <c r="X689" s="165">
        <v>2.1887361071606738E-62</v>
      </c>
      <c r="Y689" s="165">
        <v>8.9253718901337683E-41</v>
      </c>
      <c r="Z689" s="165">
        <v>4.0792575644952617E-55</v>
      </c>
      <c r="AA689" s="166">
        <v>5.0730877063776903E-117</v>
      </c>
      <c r="AB689" s="41"/>
    </row>
    <row r="690" spans="1:28">
      <c r="A690" s="293"/>
      <c r="B690" s="167" t="s">
        <v>8</v>
      </c>
      <c r="C690" s="168">
        <v>384</v>
      </c>
      <c r="D690" s="169">
        <v>384</v>
      </c>
      <c r="E690" s="169">
        <v>384</v>
      </c>
      <c r="F690" s="169">
        <v>384</v>
      </c>
      <c r="G690" s="169">
        <v>384</v>
      </c>
      <c r="H690" s="169">
        <v>384</v>
      </c>
      <c r="I690" s="169">
        <v>384</v>
      </c>
      <c r="J690" s="169">
        <v>384</v>
      </c>
      <c r="K690" s="169">
        <v>384</v>
      </c>
      <c r="L690" s="169">
        <v>384</v>
      </c>
      <c r="M690" s="169">
        <v>384</v>
      </c>
      <c r="N690" s="169">
        <v>384</v>
      </c>
      <c r="O690" s="169">
        <v>384</v>
      </c>
      <c r="P690" s="169">
        <v>384</v>
      </c>
      <c r="Q690" s="169">
        <v>384</v>
      </c>
      <c r="R690" s="169">
        <v>384</v>
      </c>
      <c r="S690" s="169">
        <v>384</v>
      </c>
      <c r="T690" s="169">
        <v>384</v>
      </c>
      <c r="U690" s="169">
        <v>384</v>
      </c>
      <c r="V690" s="169">
        <v>384</v>
      </c>
      <c r="W690" s="169">
        <v>384</v>
      </c>
      <c r="X690" s="169">
        <v>384</v>
      </c>
      <c r="Y690" s="169">
        <v>384</v>
      </c>
      <c r="Z690" s="169">
        <v>384</v>
      </c>
      <c r="AA690" s="170">
        <v>384</v>
      </c>
      <c r="AB690" s="41"/>
    </row>
    <row r="691" spans="1:28" ht="24">
      <c r="A691" s="293" t="s">
        <v>64</v>
      </c>
      <c r="B691" s="163" t="s">
        <v>6</v>
      </c>
      <c r="C691" s="171" t="s">
        <v>424</v>
      </c>
      <c r="D691" s="173" t="s">
        <v>444</v>
      </c>
      <c r="E691" s="173" t="s">
        <v>452</v>
      </c>
      <c r="F691" s="173" t="s">
        <v>381</v>
      </c>
      <c r="G691" s="172">
        <v>1</v>
      </c>
      <c r="H691" s="173" t="s">
        <v>385</v>
      </c>
      <c r="I691" s="173" t="s">
        <v>466</v>
      </c>
      <c r="J691" s="173" t="s">
        <v>467</v>
      </c>
      <c r="K691" s="173" t="s">
        <v>333</v>
      </c>
      <c r="L691" s="173" t="s">
        <v>385</v>
      </c>
      <c r="M691" s="173" t="s">
        <v>283</v>
      </c>
      <c r="N691" s="173" t="s">
        <v>313</v>
      </c>
      <c r="O691" s="173" t="s">
        <v>468</v>
      </c>
      <c r="P691" s="173" t="s">
        <v>469</v>
      </c>
      <c r="Q691" s="173" t="s">
        <v>470</v>
      </c>
      <c r="R691" s="173" t="s">
        <v>444</v>
      </c>
      <c r="S691" s="173" t="s">
        <v>319</v>
      </c>
      <c r="T691" s="173" t="s">
        <v>324</v>
      </c>
      <c r="U691" s="173" t="s">
        <v>404</v>
      </c>
      <c r="V691" s="173" t="s">
        <v>322</v>
      </c>
      <c r="W691" s="173" t="s">
        <v>467</v>
      </c>
      <c r="X691" s="173" t="s">
        <v>445</v>
      </c>
      <c r="Y691" s="173" t="s">
        <v>471</v>
      </c>
      <c r="Z691" s="173" t="s">
        <v>436</v>
      </c>
      <c r="AA691" s="174" t="s">
        <v>472</v>
      </c>
      <c r="AB691" s="41"/>
    </row>
    <row r="692" spans="1:28">
      <c r="A692" s="289"/>
      <c r="B692" s="163" t="s">
        <v>7</v>
      </c>
      <c r="C692" s="175">
        <v>1.9022535727170514E-55</v>
      </c>
      <c r="D692" s="165">
        <v>2.1957566928253309E-61</v>
      </c>
      <c r="E692" s="165">
        <v>5.8848514692537898E-69</v>
      </c>
      <c r="F692" s="165">
        <v>4.6235929381618219E-87</v>
      </c>
      <c r="G692" s="176"/>
      <c r="H692" s="165">
        <v>1.3291744165742698E-68</v>
      </c>
      <c r="I692" s="165">
        <v>1.3667342172958534E-65</v>
      </c>
      <c r="J692" s="165">
        <v>6.200782202686806E-68</v>
      </c>
      <c r="K692" s="165">
        <v>2.6923393661214206E-65</v>
      </c>
      <c r="L692" s="165">
        <v>1.2017491362538904E-68</v>
      </c>
      <c r="M692" s="165">
        <v>1.282164942336355E-63</v>
      </c>
      <c r="N692" s="165">
        <v>3.8499081778781467E-63</v>
      </c>
      <c r="O692" s="165">
        <v>3.630310101636914E-73</v>
      </c>
      <c r="P692" s="165">
        <v>2.6662775317971888E-41</v>
      </c>
      <c r="Q692" s="165">
        <v>3.2598051795858577E-69</v>
      </c>
      <c r="R692" s="165">
        <v>1.9953072885819523E-61</v>
      </c>
      <c r="S692" s="165">
        <v>5.2830105551275231E-66</v>
      </c>
      <c r="T692" s="165">
        <v>2.3039627301169909E-64</v>
      </c>
      <c r="U692" s="165">
        <v>1.7244912221165006E-64</v>
      </c>
      <c r="V692" s="165">
        <v>2.6065743911183253E-63</v>
      </c>
      <c r="W692" s="165">
        <v>4.4689017286487677E-68</v>
      </c>
      <c r="X692" s="165">
        <v>1.3450025782111248E-55</v>
      </c>
      <c r="Y692" s="165">
        <v>1.3757383393858983E-41</v>
      </c>
      <c r="Z692" s="165">
        <v>1.9636065522016663E-51</v>
      </c>
      <c r="AA692" s="166">
        <v>3.3268691504927507E-118</v>
      </c>
      <c r="AB692" s="41"/>
    </row>
    <row r="693" spans="1:28">
      <c r="A693" s="293"/>
      <c r="B693" s="167" t="s">
        <v>8</v>
      </c>
      <c r="C693" s="168">
        <v>384</v>
      </c>
      <c r="D693" s="169">
        <v>384</v>
      </c>
      <c r="E693" s="169">
        <v>384</v>
      </c>
      <c r="F693" s="169">
        <v>384</v>
      </c>
      <c r="G693" s="169">
        <v>384</v>
      </c>
      <c r="H693" s="169">
        <v>384</v>
      </c>
      <c r="I693" s="169">
        <v>384</v>
      </c>
      <c r="J693" s="169">
        <v>384</v>
      </c>
      <c r="K693" s="169">
        <v>384</v>
      </c>
      <c r="L693" s="169">
        <v>384</v>
      </c>
      <c r="M693" s="169">
        <v>384</v>
      </c>
      <c r="N693" s="169">
        <v>384</v>
      </c>
      <c r="O693" s="169">
        <v>384</v>
      </c>
      <c r="P693" s="169">
        <v>384</v>
      </c>
      <c r="Q693" s="169">
        <v>384</v>
      </c>
      <c r="R693" s="169">
        <v>384</v>
      </c>
      <c r="S693" s="169">
        <v>384</v>
      </c>
      <c r="T693" s="169">
        <v>384</v>
      </c>
      <c r="U693" s="169">
        <v>384</v>
      </c>
      <c r="V693" s="169">
        <v>384</v>
      </c>
      <c r="W693" s="169">
        <v>384</v>
      </c>
      <c r="X693" s="169">
        <v>384</v>
      </c>
      <c r="Y693" s="169">
        <v>384</v>
      </c>
      <c r="Z693" s="169">
        <v>384</v>
      </c>
      <c r="AA693" s="170">
        <v>384</v>
      </c>
      <c r="AB693" s="41"/>
    </row>
    <row r="694" spans="1:28" ht="24">
      <c r="A694" s="293" t="s">
        <v>65</v>
      </c>
      <c r="B694" s="163" t="s">
        <v>6</v>
      </c>
      <c r="C694" s="171" t="s">
        <v>436</v>
      </c>
      <c r="D694" s="173" t="s">
        <v>383</v>
      </c>
      <c r="E694" s="173" t="s">
        <v>289</v>
      </c>
      <c r="F694" s="173" t="s">
        <v>404</v>
      </c>
      <c r="G694" s="173" t="s">
        <v>385</v>
      </c>
      <c r="H694" s="172">
        <v>1</v>
      </c>
      <c r="I694" s="173" t="s">
        <v>473</v>
      </c>
      <c r="J694" s="173" t="s">
        <v>445</v>
      </c>
      <c r="K694" s="173" t="s">
        <v>474</v>
      </c>
      <c r="L694" s="173" t="s">
        <v>364</v>
      </c>
      <c r="M694" s="173" t="s">
        <v>475</v>
      </c>
      <c r="N694" s="173" t="s">
        <v>474</v>
      </c>
      <c r="O694" s="173" t="s">
        <v>416</v>
      </c>
      <c r="P694" s="173" t="s">
        <v>476</v>
      </c>
      <c r="Q694" s="173" t="s">
        <v>477</v>
      </c>
      <c r="R694" s="173" t="s">
        <v>296</v>
      </c>
      <c r="S694" s="173" t="s">
        <v>464</v>
      </c>
      <c r="T694" s="173" t="s">
        <v>444</v>
      </c>
      <c r="U694" s="173" t="s">
        <v>305</v>
      </c>
      <c r="V694" s="173" t="s">
        <v>383</v>
      </c>
      <c r="W694" s="173" t="s">
        <v>439</v>
      </c>
      <c r="X694" s="173" t="s">
        <v>478</v>
      </c>
      <c r="Y694" s="173" t="s">
        <v>479</v>
      </c>
      <c r="Z694" s="173" t="s">
        <v>451</v>
      </c>
      <c r="AA694" s="174" t="s">
        <v>480</v>
      </c>
      <c r="AB694" s="41"/>
    </row>
    <row r="695" spans="1:28">
      <c r="A695" s="289"/>
      <c r="B695" s="163" t="s">
        <v>7</v>
      </c>
      <c r="C695" s="175">
        <v>2.4881896671539778E-51</v>
      </c>
      <c r="D695" s="165">
        <v>4.8031477569996114E-58</v>
      </c>
      <c r="E695" s="165">
        <v>3.5500146197324234E-48</v>
      </c>
      <c r="F695" s="165">
        <v>1.6268680685205334E-64</v>
      </c>
      <c r="G695" s="165">
        <v>1.3291744165742698E-68</v>
      </c>
      <c r="H695" s="176"/>
      <c r="I695" s="165">
        <v>2.1388279092176218E-90</v>
      </c>
      <c r="J695" s="165">
        <v>1.2145949040310676E-55</v>
      </c>
      <c r="K695" s="165">
        <v>9.6565778335101621E-52</v>
      </c>
      <c r="L695" s="165">
        <v>1.7249885856601097E-70</v>
      </c>
      <c r="M695" s="165">
        <v>1.2262666709411376E-49</v>
      </c>
      <c r="N695" s="165">
        <v>9.8269944634885929E-52</v>
      </c>
      <c r="O695" s="165">
        <v>7.739695815157237E-62</v>
      </c>
      <c r="P695" s="165">
        <v>8.8335956794806402E-32</v>
      </c>
      <c r="Q695" s="165">
        <v>3.4689137727661753E-51</v>
      </c>
      <c r="R695" s="165">
        <v>2.0834261989226824E-48</v>
      </c>
      <c r="S695" s="165">
        <v>3.613540717280779E-55</v>
      </c>
      <c r="T695" s="165">
        <v>3.0228376849232792E-61</v>
      </c>
      <c r="U695" s="165">
        <v>1.0364010391172391E-48</v>
      </c>
      <c r="V695" s="165">
        <v>4.2267340973417063E-58</v>
      </c>
      <c r="W695" s="165">
        <v>8.7622258974789244E-51</v>
      </c>
      <c r="X695" s="165">
        <v>9.8105460831806638E-48</v>
      </c>
      <c r="Y695" s="165">
        <v>2.7210292005201019E-31</v>
      </c>
      <c r="Z695" s="165">
        <v>2.0328249939138821E-45</v>
      </c>
      <c r="AA695" s="166">
        <v>2.3353500011041012E-95</v>
      </c>
      <c r="AB695" s="41"/>
    </row>
    <row r="696" spans="1:28">
      <c r="A696" s="293"/>
      <c r="B696" s="167" t="s">
        <v>8</v>
      </c>
      <c r="C696" s="168">
        <v>384</v>
      </c>
      <c r="D696" s="169">
        <v>384</v>
      </c>
      <c r="E696" s="169">
        <v>384</v>
      </c>
      <c r="F696" s="169">
        <v>384</v>
      </c>
      <c r="G696" s="169">
        <v>384</v>
      </c>
      <c r="H696" s="169">
        <v>384</v>
      </c>
      <c r="I696" s="169">
        <v>384</v>
      </c>
      <c r="J696" s="169">
        <v>384</v>
      </c>
      <c r="K696" s="169">
        <v>384</v>
      </c>
      <c r="L696" s="169">
        <v>384</v>
      </c>
      <c r="M696" s="169">
        <v>384</v>
      </c>
      <c r="N696" s="169">
        <v>384</v>
      </c>
      <c r="O696" s="169">
        <v>384</v>
      </c>
      <c r="P696" s="169">
        <v>384</v>
      </c>
      <c r="Q696" s="169">
        <v>384</v>
      </c>
      <c r="R696" s="169">
        <v>384</v>
      </c>
      <c r="S696" s="169">
        <v>384</v>
      </c>
      <c r="T696" s="169">
        <v>384</v>
      </c>
      <c r="U696" s="169">
        <v>384</v>
      </c>
      <c r="V696" s="169">
        <v>384</v>
      </c>
      <c r="W696" s="169">
        <v>384</v>
      </c>
      <c r="X696" s="169">
        <v>384</v>
      </c>
      <c r="Y696" s="169">
        <v>384</v>
      </c>
      <c r="Z696" s="169">
        <v>384</v>
      </c>
      <c r="AA696" s="170">
        <v>384</v>
      </c>
      <c r="AB696" s="41"/>
    </row>
    <row r="697" spans="1:28" ht="24">
      <c r="A697" s="293" t="s">
        <v>66</v>
      </c>
      <c r="B697" s="163" t="s">
        <v>6</v>
      </c>
      <c r="C697" s="171" t="s">
        <v>327</v>
      </c>
      <c r="D697" s="173" t="s">
        <v>340</v>
      </c>
      <c r="E697" s="173" t="s">
        <v>445</v>
      </c>
      <c r="F697" s="173" t="s">
        <v>444</v>
      </c>
      <c r="G697" s="173" t="s">
        <v>466</v>
      </c>
      <c r="H697" s="173" t="s">
        <v>473</v>
      </c>
      <c r="I697" s="172">
        <v>1</v>
      </c>
      <c r="J697" s="173" t="s">
        <v>481</v>
      </c>
      <c r="K697" s="173" t="s">
        <v>385</v>
      </c>
      <c r="L697" s="173" t="s">
        <v>326</v>
      </c>
      <c r="M697" s="173" t="s">
        <v>482</v>
      </c>
      <c r="N697" s="173" t="s">
        <v>416</v>
      </c>
      <c r="O697" s="173" t="s">
        <v>434</v>
      </c>
      <c r="P697" s="173" t="s">
        <v>483</v>
      </c>
      <c r="Q697" s="173" t="s">
        <v>334</v>
      </c>
      <c r="R697" s="173" t="s">
        <v>402</v>
      </c>
      <c r="S697" s="173" t="s">
        <v>383</v>
      </c>
      <c r="T697" s="173" t="s">
        <v>323</v>
      </c>
      <c r="U697" s="173" t="s">
        <v>445</v>
      </c>
      <c r="V697" s="173" t="s">
        <v>334</v>
      </c>
      <c r="W697" s="173" t="s">
        <v>379</v>
      </c>
      <c r="X697" s="173" t="s">
        <v>286</v>
      </c>
      <c r="Y697" s="173" t="s">
        <v>484</v>
      </c>
      <c r="Z697" s="173" t="s">
        <v>374</v>
      </c>
      <c r="AA697" s="174" t="s">
        <v>485</v>
      </c>
      <c r="AB697" s="41"/>
    </row>
    <row r="698" spans="1:28">
      <c r="A698" s="289"/>
      <c r="B698" s="163" t="s">
        <v>7</v>
      </c>
      <c r="C698" s="175">
        <v>7.7863338687601392E-54</v>
      </c>
      <c r="D698" s="165">
        <v>1.2031779516972218E-57</v>
      </c>
      <c r="E698" s="165">
        <v>1.5423937570787706E-55</v>
      </c>
      <c r="F698" s="165">
        <v>1.9180314277889841E-61</v>
      </c>
      <c r="G698" s="165">
        <v>1.3667342172958534E-65</v>
      </c>
      <c r="H698" s="165">
        <v>2.1388279092176218E-90</v>
      </c>
      <c r="I698" s="176"/>
      <c r="J698" s="165">
        <v>4.0862091807393795E-76</v>
      </c>
      <c r="K698" s="165">
        <v>1.191782546037966E-68</v>
      </c>
      <c r="L698" s="165">
        <v>6.6485232852670402E-71</v>
      </c>
      <c r="M698" s="165">
        <v>5.058765173525535E-64</v>
      </c>
      <c r="N698" s="165">
        <v>6.874452915284285E-62</v>
      </c>
      <c r="O698" s="165">
        <v>1.571378676445934E-59</v>
      </c>
      <c r="P698" s="165">
        <v>5.7453050717073502E-44</v>
      </c>
      <c r="Q698" s="165">
        <v>6.1536822634240033E-59</v>
      </c>
      <c r="R698" s="165">
        <v>6.444350248910609E-56</v>
      </c>
      <c r="S698" s="165">
        <v>4.5685160305456331E-58</v>
      </c>
      <c r="T698" s="165">
        <v>3.7925246226675242E-71</v>
      </c>
      <c r="U698" s="165">
        <v>1.2712056259844535E-55</v>
      </c>
      <c r="V698" s="165">
        <v>4.7943281209253148E-59</v>
      </c>
      <c r="W698" s="165">
        <v>1.3715760007062853E-54</v>
      </c>
      <c r="X698" s="165">
        <v>3.4614025677865361E-49</v>
      </c>
      <c r="Y698" s="165">
        <v>2.297511154459774E-42</v>
      </c>
      <c r="Z698" s="165">
        <v>4.4375853951601767E-52</v>
      </c>
      <c r="AA698" s="166">
        <v>3.2853307023248666E-110</v>
      </c>
      <c r="AB698" s="41"/>
    </row>
    <row r="699" spans="1:28">
      <c r="A699" s="293"/>
      <c r="B699" s="167" t="s">
        <v>8</v>
      </c>
      <c r="C699" s="168">
        <v>384</v>
      </c>
      <c r="D699" s="169">
        <v>384</v>
      </c>
      <c r="E699" s="169">
        <v>384</v>
      </c>
      <c r="F699" s="169">
        <v>384</v>
      </c>
      <c r="G699" s="169">
        <v>384</v>
      </c>
      <c r="H699" s="169">
        <v>384</v>
      </c>
      <c r="I699" s="169">
        <v>384</v>
      </c>
      <c r="J699" s="169">
        <v>384</v>
      </c>
      <c r="K699" s="169">
        <v>384</v>
      </c>
      <c r="L699" s="169">
        <v>384</v>
      </c>
      <c r="M699" s="169">
        <v>384</v>
      </c>
      <c r="N699" s="169">
        <v>384</v>
      </c>
      <c r="O699" s="169">
        <v>384</v>
      </c>
      <c r="P699" s="169">
        <v>384</v>
      </c>
      <c r="Q699" s="169">
        <v>384</v>
      </c>
      <c r="R699" s="169">
        <v>384</v>
      </c>
      <c r="S699" s="169">
        <v>384</v>
      </c>
      <c r="T699" s="169">
        <v>384</v>
      </c>
      <c r="U699" s="169">
        <v>384</v>
      </c>
      <c r="V699" s="169">
        <v>384</v>
      </c>
      <c r="W699" s="169">
        <v>384</v>
      </c>
      <c r="X699" s="169">
        <v>384</v>
      </c>
      <c r="Y699" s="169">
        <v>384</v>
      </c>
      <c r="Z699" s="169">
        <v>384</v>
      </c>
      <c r="AA699" s="170">
        <v>384</v>
      </c>
      <c r="AB699" s="41"/>
    </row>
    <row r="700" spans="1:28" ht="24">
      <c r="A700" s="293" t="s">
        <v>67</v>
      </c>
      <c r="B700" s="163" t="s">
        <v>6</v>
      </c>
      <c r="C700" s="171" t="s">
        <v>362</v>
      </c>
      <c r="D700" s="173" t="s">
        <v>437</v>
      </c>
      <c r="E700" s="173" t="s">
        <v>453</v>
      </c>
      <c r="F700" s="173" t="s">
        <v>291</v>
      </c>
      <c r="G700" s="173" t="s">
        <v>467</v>
      </c>
      <c r="H700" s="173" t="s">
        <v>445</v>
      </c>
      <c r="I700" s="173" t="s">
        <v>481</v>
      </c>
      <c r="J700" s="172">
        <v>1</v>
      </c>
      <c r="K700" s="173" t="s">
        <v>486</v>
      </c>
      <c r="L700" s="173" t="s">
        <v>487</v>
      </c>
      <c r="M700" s="173" t="s">
        <v>488</v>
      </c>
      <c r="N700" s="173" t="s">
        <v>437</v>
      </c>
      <c r="O700" s="173" t="s">
        <v>474</v>
      </c>
      <c r="P700" s="173" t="s">
        <v>489</v>
      </c>
      <c r="Q700" s="173" t="s">
        <v>404</v>
      </c>
      <c r="R700" s="173" t="s">
        <v>319</v>
      </c>
      <c r="S700" s="173" t="s">
        <v>285</v>
      </c>
      <c r="T700" s="173" t="s">
        <v>319</v>
      </c>
      <c r="U700" s="173" t="s">
        <v>490</v>
      </c>
      <c r="V700" s="173" t="s">
        <v>322</v>
      </c>
      <c r="W700" s="173" t="s">
        <v>491</v>
      </c>
      <c r="X700" s="173" t="s">
        <v>492</v>
      </c>
      <c r="Y700" s="173" t="s">
        <v>373</v>
      </c>
      <c r="Z700" s="173" t="s">
        <v>287</v>
      </c>
      <c r="AA700" s="174" t="s">
        <v>493</v>
      </c>
      <c r="AB700" s="41"/>
    </row>
    <row r="701" spans="1:28">
      <c r="A701" s="289"/>
      <c r="B701" s="163" t="s">
        <v>7</v>
      </c>
      <c r="C701" s="175">
        <v>7.2004039295271197E-56</v>
      </c>
      <c r="D701" s="165">
        <v>6.9097925380060694E-50</v>
      </c>
      <c r="E701" s="165">
        <v>1.2000598790472423E-59</v>
      </c>
      <c r="F701" s="165">
        <v>5.9839862468376521E-53</v>
      </c>
      <c r="G701" s="165">
        <v>6.200782202686806E-68</v>
      </c>
      <c r="H701" s="165">
        <v>1.2145949040310676E-55</v>
      </c>
      <c r="I701" s="165">
        <v>4.0862091807393795E-76</v>
      </c>
      <c r="J701" s="176"/>
      <c r="K701" s="165">
        <v>7.3692486088885807E-83</v>
      </c>
      <c r="L701" s="165">
        <v>1.2664239418086963E-73</v>
      </c>
      <c r="M701" s="165">
        <v>7.7934508151328462E-73</v>
      </c>
      <c r="N701" s="165">
        <v>6.2626613787906307E-50</v>
      </c>
      <c r="O701" s="165">
        <v>7.6959938726381026E-52</v>
      </c>
      <c r="P701" s="165">
        <v>3.8701169626598416E-39</v>
      </c>
      <c r="Q701" s="165">
        <v>1.548702051222838E-64</v>
      </c>
      <c r="R701" s="165">
        <v>7.8681557730842097E-66</v>
      </c>
      <c r="S701" s="165">
        <v>1.5879228811269023E-50</v>
      </c>
      <c r="T701" s="165">
        <v>5.2636067598392496E-66</v>
      </c>
      <c r="U701" s="165">
        <v>3.6074069408052342E-62</v>
      </c>
      <c r="V701" s="165">
        <v>3.0775868101564207E-63</v>
      </c>
      <c r="W701" s="165">
        <v>5.695527071964496E-75</v>
      </c>
      <c r="X701" s="165">
        <v>1.6779645844465056E-38</v>
      </c>
      <c r="Y701" s="165">
        <v>3.619634851697078E-47</v>
      </c>
      <c r="Z701" s="165">
        <v>2.2376871134920151E-47</v>
      </c>
      <c r="AA701" s="166">
        <v>1.4731364475393669E-107</v>
      </c>
      <c r="AB701" s="41"/>
    </row>
    <row r="702" spans="1:28">
      <c r="A702" s="293"/>
      <c r="B702" s="167" t="s">
        <v>8</v>
      </c>
      <c r="C702" s="168">
        <v>384</v>
      </c>
      <c r="D702" s="169">
        <v>384</v>
      </c>
      <c r="E702" s="169">
        <v>384</v>
      </c>
      <c r="F702" s="169">
        <v>384</v>
      </c>
      <c r="G702" s="169">
        <v>384</v>
      </c>
      <c r="H702" s="169">
        <v>384</v>
      </c>
      <c r="I702" s="169">
        <v>384</v>
      </c>
      <c r="J702" s="169">
        <v>384</v>
      </c>
      <c r="K702" s="169">
        <v>384</v>
      </c>
      <c r="L702" s="169">
        <v>384</v>
      </c>
      <c r="M702" s="169">
        <v>384</v>
      </c>
      <c r="N702" s="169">
        <v>384</v>
      </c>
      <c r="O702" s="169">
        <v>384</v>
      </c>
      <c r="P702" s="169">
        <v>384</v>
      </c>
      <c r="Q702" s="169">
        <v>384</v>
      </c>
      <c r="R702" s="169">
        <v>384</v>
      </c>
      <c r="S702" s="169">
        <v>384</v>
      </c>
      <c r="T702" s="169">
        <v>384</v>
      </c>
      <c r="U702" s="169">
        <v>384</v>
      </c>
      <c r="V702" s="169">
        <v>384</v>
      </c>
      <c r="W702" s="169">
        <v>384</v>
      </c>
      <c r="X702" s="169">
        <v>384</v>
      </c>
      <c r="Y702" s="169">
        <v>384</v>
      </c>
      <c r="Z702" s="169">
        <v>384</v>
      </c>
      <c r="AA702" s="170">
        <v>384</v>
      </c>
      <c r="AB702" s="41"/>
    </row>
    <row r="703" spans="1:28" ht="24">
      <c r="A703" s="293" t="s">
        <v>68</v>
      </c>
      <c r="B703" s="163" t="s">
        <v>6</v>
      </c>
      <c r="C703" s="171" t="s">
        <v>353</v>
      </c>
      <c r="D703" s="173" t="s">
        <v>360</v>
      </c>
      <c r="E703" s="173" t="s">
        <v>454</v>
      </c>
      <c r="F703" s="173" t="s">
        <v>363</v>
      </c>
      <c r="G703" s="173" t="s">
        <v>333</v>
      </c>
      <c r="H703" s="173" t="s">
        <v>474</v>
      </c>
      <c r="I703" s="173" t="s">
        <v>385</v>
      </c>
      <c r="J703" s="173" t="s">
        <v>486</v>
      </c>
      <c r="K703" s="172">
        <v>1</v>
      </c>
      <c r="L703" s="173" t="s">
        <v>299</v>
      </c>
      <c r="M703" s="173" t="s">
        <v>494</v>
      </c>
      <c r="N703" s="173" t="s">
        <v>365</v>
      </c>
      <c r="O703" s="173" t="s">
        <v>424</v>
      </c>
      <c r="P703" s="173" t="s">
        <v>392</v>
      </c>
      <c r="Q703" s="173" t="s">
        <v>380</v>
      </c>
      <c r="R703" s="173" t="s">
        <v>427</v>
      </c>
      <c r="S703" s="173" t="s">
        <v>340</v>
      </c>
      <c r="T703" s="173" t="s">
        <v>491</v>
      </c>
      <c r="U703" s="173" t="s">
        <v>404</v>
      </c>
      <c r="V703" s="173" t="s">
        <v>491</v>
      </c>
      <c r="W703" s="173" t="s">
        <v>427</v>
      </c>
      <c r="X703" s="173" t="s">
        <v>354</v>
      </c>
      <c r="Y703" s="173" t="s">
        <v>302</v>
      </c>
      <c r="Z703" s="173" t="s">
        <v>353</v>
      </c>
      <c r="AA703" s="174" t="s">
        <v>495</v>
      </c>
      <c r="AB703" s="41"/>
    </row>
    <row r="704" spans="1:28">
      <c r="A704" s="289"/>
      <c r="B704" s="163" t="s">
        <v>7</v>
      </c>
      <c r="C704" s="175">
        <v>1.256076111588164E-53</v>
      </c>
      <c r="D704" s="165">
        <v>7.5576103132434286E-46</v>
      </c>
      <c r="E704" s="165">
        <v>7.6594875543641033E-55</v>
      </c>
      <c r="F704" s="165">
        <v>1.2762260172403292E-60</v>
      </c>
      <c r="G704" s="165">
        <v>2.6923393661214206E-65</v>
      </c>
      <c r="H704" s="165">
        <v>9.6565778335101621E-52</v>
      </c>
      <c r="I704" s="165">
        <v>1.191782546037966E-68</v>
      </c>
      <c r="J704" s="165">
        <v>7.3692486088885807E-83</v>
      </c>
      <c r="K704" s="176"/>
      <c r="L704" s="165">
        <v>1.6267648503582714E-91</v>
      </c>
      <c r="M704" s="165">
        <v>6.3280993560162245E-84</v>
      </c>
      <c r="N704" s="165">
        <v>6.4481850982862137E-61</v>
      </c>
      <c r="O704" s="165">
        <v>2.5869328584260487E-55</v>
      </c>
      <c r="P704" s="165">
        <v>2.7833729826168329E-52</v>
      </c>
      <c r="Q704" s="165">
        <v>8.7640867192656196E-81</v>
      </c>
      <c r="R704" s="165">
        <v>4.5503837053948857E-78</v>
      </c>
      <c r="S704" s="165">
        <v>1.547125835332792E-57</v>
      </c>
      <c r="T704" s="165">
        <v>6.0746112387040616E-75</v>
      </c>
      <c r="U704" s="165">
        <v>1.2715021750116692E-64</v>
      </c>
      <c r="V704" s="165">
        <v>5.4927543976653135E-75</v>
      </c>
      <c r="W704" s="165">
        <v>2.7288046963072037E-78</v>
      </c>
      <c r="X704" s="165">
        <v>4.9475184888610358E-48</v>
      </c>
      <c r="Y704" s="165">
        <v>2.5191101011633864E-58</v>
      </c>
      <c r="Z704" s="165">
        <v>1.1222423690251811E-53</v>
      </c>
      <c r="AA704" s="166">
        <v>5.9647053895763429E-122</v>
      </c>
      <c r="AB704" s="41"/>
    </row>
    <row r="705" spans="1:28">
      <c r="A705" s="293"/>
      <c r="B705" s="167" t="s">
        <v>8</v>
      </c>
      <c r="C705" s="168">
        <v>384</v>
      </c>
      <c r="D705" s="169">
        <v>384</v>
      </c>
      <c r="E705" s="169">
        <v>384</v>
      </c>
      <c r="F705" s="169">
        <v>384</v>
      </c>
      <c r="G705" s="169">
        <v>384</v>
      </c>
      <c r="H705" s="169">
        <v>384</v>
      </c>
      <c r="I705" s="169">
        <v>384</v>
      </c>
      <c r="J705" s="169">
        <v>384</v>
      </c>
      <c r="K705" s="169">
        <v>384</v>
      </c>
      <c r="L705" s="169">
        <v>384</v>
      </c>
      <c r="M705" s="169">
        <v>384</v>
      </c>
      <c r="N705" s="169">
        <v>384</v>
      </c>
      <c r="O705" s="169">
        <v>384</v>
      </c>
      <c r="P705" s="169">
        <v>384</v>
      </c>
      <c r="Q705" s="169">
        <v>384</v>
      </c>
      <c r="R705" s="169">
        <v>384</v>
      </c>
      <c r="S705" s="169">
        <v>384</v>
      </c>
      <c r="T705" s="169">
        <v>384</v>
      </c>
      <c r="U705" s="169">
        <v>384</v>
      </c>
      <c r="V705" s="169">
        <v>384</v>
      </c>
      <c r="W705" s="169">
        <v>384</v>
      </c>
      <c r="X705" s="169">
        <v>384</v>
      </c>
      <c r="Y705" s="169">
        <v>384</v>
      </c>
      <c r="Z705" s="169">
        <v>384</v>
      </c>
      <c r="AA705" s="170">
        <v>384</v>
      </c>
      <c r="AB705" s="41"/>
    </row>
    <row r="706" spans="1:28" ht="24">
      <c r="A706" s="293" t="s">
        <v>69</v>
      </c>
      <c r="B706" s="163" t="s">
        <v>6</v>
      </c>
      <c r="C706" s="171" t="s">
        <v>283</v>
      </c>
      <c r="D706" s="173" t="s">
        <v>409</v>
      </c>
      <c r="E706" s="173" t="s">
        <v>302</v>
      </c>
      <c r="F706" s="173" t="s">
        <v>460</v>
      </c>
      <c r="G706" s="173" t="s">
        <v>385</v>
      </c>
      <c r="H706" s="173" t="s">
        <v>364</v>
      </c>
      <c r="I706" s="173" t="s">
        <v>326</v>
      </c>
      <c r="J706" s="173" t="s">
        <v>487</v>
      </c>
      <c r="K706" s="173" t="s">
        <v>299</v>
      </c>
      <c r="L706" s="172">
        <v>1</v>
      </c>
      <c r="M706" s="173" t="s">
        <v>480</v>
      </c>
      <c r="N706" s="173" t="s">
        <v>452</v>
      </c>
      <c r="O706" s="173" t="s">
        <v>420</v>
      </c>
      <c r="P706" s="173" t="s">
        <v>496</v>
      </c>
      <c r="Q706" s="173" t="s">
        <v>326</v>
      </c>
      <c r="R706" s="173" t="s">
        <v>497</v>
      </c>
      <c r="S706" s="173" t="s">
        <v>470</v>
      </c>
      <c r="T706" s="173" t="s">
        <v>487</v>
      </c>
      <c r="U706" s="173" t="s">
        <v>383</v>
      </c>
      <c r="V706" s="173" t="s">
        <v>318</v>
      </c>
      <c r="W706" s="173" t="s">
        <v>420</v>
      </c>
      <c r="X706" s="173" t="s">
        <v>397</v>
      </c>
      <c r="Y706" s="173" t="s">
        <v>336</v>
      </c>
      <c r="Z706" s="173" t="s">
        <v>454</v>
      </c>
      <c r="AA706" s="174" t="s">
        <v>498</v>
      </c>
      <c r="AB706" s="41"/>
    </row>
    <row r="707" spans="1:28">
      <c r="A707" s="289"/>
      <c r="B707" s="163" t="s">
        <v>7</v>
      </c>
      <c r="C707" s="175">
        <v>1.4314463566049788E-63</v>
      </c>
      <c r="D707" s="165">
        <v>1.0133526037465783E-63</v>
      </c>
      <c r="E707" s="165">
        <v>3.1970799200205073E-58</v>
      </c>
      <c r="F707" s="165">
        <v>3.2283816299014958E-70</v>
      </c>
      <c r="G707" s="165">
        <v>1.2017491362538904E-68</v>
      </c>
      <c r="H707" s="165">
        <v>1.7249885856601097E-70</v>
      </c>
      <c r="I707" s="165">
        <v>6.6485232852670402E-71</v>
      </c>
      <c r="J707" s="165">
        <v>1.2664239418086963E-73</v>
      </c>
      <c r="K707" s="165">
        <v>1.6267648503582714E-91</v>
      </c>
      <c r="L707" s="176"/>
      <c r="M707" s="165">
        <v>2.6894396690431186E-95</v>
      </c>
      <c r="N707" s="165">
        <v>6.5469775713279661E-69</v>
      </c>
      <c r="O707" s="165">
        <v>6.0420731230094577E-65</v>
      </c>
      <c r="P707" s="165">
        <v>9.6454202663398252E-41</v>
      </c>
      <c r="Q707" s="165">
        <v>1.01606383621284E-70</v>
      </c>
      <c r="R707" s="165">
        <v>1.3604210989139352E-67</v>
      </c>
      <c r="S707" s="165">
        <v>2.9593570411079379E-69</v>
      </c>
      <c r="T707" s="165">
        <v>1.4536835718864027E-73</v>
      </c>
      <c r="U707" s="165">
        <v>4.3648650182223942E-58</v>
      </c>
      <c r="V707" s="165">
        <v>3.8619860811453841E-67</v>
      </c>
      <c r="W707" s="165">
        <v>6.1237359715370354E-65</v>
      </c>
      <c r="X707" s="165">
        <v>8.4431271106317126E-53</v>
      </c>
      <c r="Y707" s="165">
        <v>1.5498767063536958E-40</v>
      </c>
      <c r="Z707" s="165">
        <v>6.851170600147743E-55</v>
      </c>
      <c r="AA707" s="166">
        <v>5.2858266984469017E-125</v>
      </c>
      <c r="AB707" s="41"/>
    </row>
    <row r="708" spans="1:28">
      <c r="A708" s="293"/>
      <c r="B708" s="167" t="s">
        <v>8</v>
      </c>
      <c r="C708" s="168">
        <v>384</v>
      </c>
      <c r="D708" s="169">
        <v>384</v>
      </c>
      <c r="E708" s="169">
        <v>384</v>
      </c>
      <c r="F708" s="169">
        <v>384</v>
      </c>
      <c r="G708" s="169">
        <v>384</v>
      </c>
      <c r="H708" s="169">
        <v>384</v>
      </c>
      <c r="I708" s="169">
        <v>384</v>
      </c>
      <c r="J708" s="169">
        <v>384</v>
      </c>
      <c r="K708" s="169">
        <v>384</v>
      </c>
      <c r="L708" s="169">
        <v>384</v>
      </c>
      <c r="M708" s="169">
        <v>384</v>
      </c>
      <c r="N708" s="169">
        <v>384</v>
      </c>
      <c r="O708" s="169">
        <v>384</v>
      </c>
      <c r="P708" s="169">
        <v>384</v>
      </c>
      <c r="Q708" s="169">
        <v>384</v>
      </c>
      <c r="R708" s="169">
        <v>384</v>
      </c>
      <c r="S708" s="169">
        <v>384</v>
      </c>
      <c r="T708" s="169">
        <v>384</v>
      </c>
      <c r="U708" s="169">
        <v>384</v>
      </c>
      <c r="V708" s="169">
        <v>384</v>
      </c>
      <c r="W708" s="169">
        <v>384</v>
      </c>
      <c r="X708" s="169">
        <v>384</v>
      </c>
      <c r="Y708" s="169">
        <v>384</v>
      </c>
      <c r="Z708" s="169">
        <v>384</v>
      </c>
      <c r="AA708" s="170">
        <v>384</v>
      </c>
      <c r="AB708" s="41"/>
    </row>
    <row r="709" spans="1:28" ht="24">
      <c r="A709" s="293" t="s">
        <v>70</v>
      </c>
      <c r="B709" s="163" t="s">
        <v>6</v>
      </c>
      <c r="C709" s="171" t="s">
        <v>383</v>
      </c>
      <c r="D709" s="173" t="s">
        <v>445</v>
      </c>
      <c r="E709" s="173" t="s">
        <v>455</v>
      </c>
      <c r="F709" s="173" t="s">
        <v>333</v>
      </c>
      <c r="G709" s="173" t="s">
        <v>283</v>
      </c>
      <c r="H709" s="173" t="s">
        <v>475</v>
      </c>
      <c r="I709" s="173" t="s">
        <v>482</v>
      </c>
      <c r="J709" s="173" t="s">
        <v>488</v>
      </c>
      <c r="K709" s="173" t="s">
        <v>494</v>
      </c>
      <c r="L709" s="173" t="s">
        <v>480</v>
      </c>
      <c r="M709" s="172">
        <v>1</v>
      </c>
      <c r="N709" s="173" t="s">
        <v>325</v>
      </c>
      <c r="O709" s="173" t="s">
        <v>323</v>
      </c>
      <c r="P709" s="173" t="s">
        <v>439</v>
      </c>
      <c r="Q709" s="173" t="s">
        <v>463</v>
      </c>
      <c r="R709" s="173" t="s">
        <v>467</v>
      </c>
      <c r="S709" s="173" t="s">
        <v>499</v>
      </c>
      <c r="T709" s="173" t="s">
        <v>391</v>
      </c>
      <c r="U709" s="173" t="s">
        <v>488</v>
      </c>
      <c r="V709" s="173" t="s">
        <v>500</v>
      </c>
      <c r="W709" s="173" t="s">
        <v>501</v>
      </c>
      <c r="X709" s="173" t="s">
        <v>437</v>
      </c>
      <c r="Y709" s="173" t="s">
        <v>335</v>
      </c>
      <c r="Z709" s="173" t="s">
        <v>379</v>
      </c>
      <c r="AA709" s="174" t="s">
        <v>502</v>
      </c>
      <c r="AB709" s="41"/>
    </row>
    <row r="710" spans="1:28">
      <c r="A710" s="289"/>
      <c r="B710" s="163" t="s">
        <v>7</v>
      </c>
      <c r="C710" s="175">
        <v>4.0269195874051066E-58</v>
      </c>
      <c r="D710" s="165">
        <v>1.1065292722850415E-55</v>
      </c>
      <c r="E710" s="165">
        <v>1.8617503108969653E-77</v>
      </c>
      <c r="F710" s="165">
        <v>2.8094228609504461E-65</v>
      </c>
      <c r="G710" s="165">
        <v>1.282164942336355E-63</v>
      </c>
      <c r="H710" s="165">
        <v>1.2262666709411376E-49</v>
      </c>
      <c r="I710" s="165">
        <v>5.058765173525535E-64</v>
      </c>
      <c r="J710" s="165">
        <v>7.7934508151328462E-73</v>
      </c>
      <c r="K710" s="165">
        <v>6.3280993560162245E-84</v>
      </c>
      <c r="L710" s="165">
        <v>2.6894396690431186E-95</v>
      </c>
      <c r="M710" s="176"/>
      <c r="N710" s="165">
        <v>1.0213763378020001E-69</v>
      </c>
      <c r="O710" s="165">
        <v>3.5749310366142937E-71</v>
      </c>
      <c r="P710" s="165">
        <v>7.5969171328482276E-51</v>
      </c>
      <c r="Q710" s="165">
        <v>2.8069563864247414E-66</v>
      </c>
      <c r="R710" s="165">
        <v>5.3991820191007757E-68</v>
      </c>
      <c r="S710" s="165">
        <v>8.3153493333914885E-72</v>
      </c>
      <c r="T710" s="165">
        <v>1.2488049830790052E-79</v>
      </c>
      <c r="U710" s="165">
        <v>6.9443263735181648E-73</v>
      </c>
      <c r="V710" s="165">
        <v>1.7046213589194474E-75</v>
      </c>
      <c r="W710" s="165">
        <v>1.9802449351240457E-75</v>
      </c>
      <c r="X710" s="165">
        <v>5.9286610405246084E-50</v>
      </c>
      <c r="Y710" s="165">
        <v>1.2423672271862054E-45</v>
      </c>
      <c r="Z710" s="165">
        <v>1.9939054966202116E-54</v>
      </c>
      <c r="AA710" s="166">
        <v>3.3308186490240565E-127</v>
      </c>
      <c r="AB710" s="41"/>
    </row>
    <row r="711" spans="1:28">
      <c r="A711" s="293"/>
      <c r="B711" s="167" t="s">
        <v>8</v>
      </c>
      <c r="C711" s="168">
        <v>384</v>
      </c>
      <c r="D711" s="169">
        <v>384</v>
      </c>
      <c r="E711" s="169">
        <v>384</v>
      </c>
      <c r="F711" s="169">
        <v>384</v>
      </c>
      <c r="G711" s="169">
        <v>384</v>
      </c>
      <c r="H711" s="169">
        <v>384</v>
      </c>
      <c r="I711" s="169">
        <v>384</v>
      </c>
      <c r="J711" s="169">
        <v>384</v>
      </c>
      <c r="K711" s="169">
        <v>384</v>
      </c>
      <c r="L711" s="169">
        <v>384</v>
      </c>
      <c r="M711" s="169">
        <v>384</v>
      </c>
      <c r="N711" s="169">
        <v>384</v>
      </c>
      <c r="O711" s="169">
        <v>384</v>
      </c>
      <c r="P711" s="169">
        <v>384</v>
      </c>
      <c r="Q711" s="169">
        <v>384</v>
      </c>
      <c r="R711" s="169">
        <v>384</v>
      </c>
      <c r="S711" s="169">
        <v>384</v>
      </c>
      <c r="T711" s="169">
        <v>384</v>
      </c>
      <c r="U711" s="169">
        <v>384</v>
      </c>
      <c r="V711" s="169">
        <v>384</v>
      </c>
      <c r="W711" s="169">
        <v>384</v>
      </c>
      <c r="X711" s="169">
        <v>384</v>
      </c>
      <c r="Y711" s="169">
        <v>384</v>
      </c>
      <c r="Z711" s="169">
        <v>384</v>
      </c>
      <c r="AA711" s="170">
        <v>384</v>
      </c>
      <c r="AB711" s="41"/>
    </row>
    <row r="712" spans="1:28" ht="24">
      <c r="A712" s="293" t="s">
        <v>71</v>
      </c>
      <c r="B712" s="163" t="s">
        <v>6</v>
      </c>
      <c r="C712" s="171" t="s">
        <v>437</v>
      </c>
      <c r="D712" s="173" t="s">
        <v>446</v>
      </c>
      <c r="E712" s="173" t="s">
        <v>456</v>
      </c>
      <c r="F712" s="173" t="s">
        <v>446</v>
      </c>
      <c r="G712" s="173" t="s">
        <v>313</v>
      </c>
      <c r="H712" s="173" t="s">
        <v>474</v>
      </c>
      <c r="I712" s="173" t="s">
        <v>416</v>
      </c>
      <c r="J712" s="173" t="s">
        <v>437</v>
      </c>
      <c r="K712" s="173" t="s">
        <v>365</v>
      </c>
      <c r="L712" s="173" t="s">
        <v>452</v>
      </c>
      <c r="M712" s="173" t="s">
        <v>325</v>
      </c>
      <c r="N712" s="172">
        <v>1</v>
      </c>
      <c r="O712" s="173" t="s">
        <v>503</v>
      </c>
      <c r="P712" s="173" t="s">
        <v>369</v>
      </c>
      <c r="Q712" s="173" t="s">
        <v>334</v>
      </c>
      <c r="R712" s="173" t="s">
        <v>440</v>
      </c>
      <c r="S712" s="173" t="s">
        <v>439</v>
      </c>
      <c r="T712" s="173" t="s">
        <v>383</v>
      </c>
      <c r="U712" s="173" t="s">
        <v>355</v>
      </c>
      <c r="V712" s="173" t="s">
        <v>357</v>
      </c>
      <c r="W712" s="173" t="s">
        <v>454</v>
      </c>
      <c r="X712" s="173" t="s">
        <v>458</v>
      </c>
      <c r="Y712" s="173" t="s">
        <v>312</v>
      </c>
      <c r="Z712" s="173" t="s">
        <v>291</v>
      </c>
      <c r="AA712" s="174" t="s">
        <v>504</v>
      </c>
      <c r="AB712" s="41"/>
    </row>
    <row r="713" spans="1:28">
      <c r="A713" s="289"/>
      <c r="B713" s="163" t="s">
        <v>7</v>
      </c>
      <c r="C713" s="175">
        <v>6.8239042080953628E-50</v>
      </c>
      <c r="D713" s="165">
        <v>8.2040408713125781E-55</v>
      </c>
      <c r="E713" s="165">
        <v>2.7470520002089242E-49</v>
      </c>
      <c r="F713" s="165">
        <v>8.2537079556113503E-55</v>
      </c>
      <c r="G713" s="165">
        <v>3.8499081778781467E-63</v>
      </c>
      <c r="H713" s="165">
        <v>9.8269944634885929E-52</v>
      </c>
      <c r="I713" s="165">
        <v>6.874452915284285E-62</v>
      </c>
      <c r="J713" s="165">
        <v>6.2626613787906307E-50</v>
      </c>
      <c r="K713" s="165">
        <v>6.4481850982862137E-61</v>
      </c>
      <c r="L713" s="165">
        <v>6.5469775713279661E-69</v>
      </c>
      <c r="M713" s="165">
        <v>1.0213763378020001E-69</v>
      </c>
      <c r="N713" s="176"/>
      <c r="O713" s="165">
        <v>9.1738701281368558E-68</v>
      </c>
      <c r="P713" s="165">
        <v>3.2936332897491541E-45</v>
      </c>
      <c r="Q713" s="165">
        <v>4.4876062925268161E-59</v>
      </c>
      <c r="R713" s="165">
        <v>3.5205339676832014E-54</v>
      </c>
      <c r="S713" s="165">
        <v>9.3132640421508957E-51</v>
      </c>
      <c r="T713" s="165">
        <v>5.9877681928690901E-58</v>
      </c>
      <c r="U713" s="165">
        <v>8.1518112004763633E-58</v>
      </c>
      <c r="V713" s="165">
        <v>4.0571142889270808E-54</v>
      </c>
      <c r="W713" s="165">
        <v>6.2960313057291776E-55</v>
      </c>
      <c r="X713" s="165">
        <v>2.2767208587989618E-53</v>
      </c>
      <c r="Y713" s="165">
        <v>2.0816891723961577E-37</v>
      </c>
      <c r="Z713" s="165">
        <v>4.6173366215888496E-53</v>
      </c>
      <c r="AA713" s="166">
        <v>8.3538121830302225E-100</v>
      </c>
      <c r="AB713" s="41"/>
    </row>
    <row r="714" spans="1:28">
      <c r="A714" s="293"/>
      <c r="B714" s="167" t="s">
        <v>8</v>
      </c>
      <c r="C714" s="168">
        <v>384</v>
      </c>
      <c r="D714" s="169">
        <v>384</v>
      </c>
      <c r="E714" s="169">
        <v>384</v>
      </c>
      <c r="F714" s="169">
        <v>384</v>
      </c>
      <c r="G714" s="169">
        <v>384</v>
      </c>
      <c r="H714" s="169">
        <v>384</v>
      </c>
      <c r="I714" s="169">
        <v>384</v>
      </c>
      <c r="J714" s="169">
        <v>384</v>
      </c>
      <c r="K714" s="169">
        <v>384</v>
      </c>
      <c r="L714" s="169">
        <v>384</v>
      </c>
      <c r="M714" s="169">
        <v>384</v>
      </c>
      <c r="N714" s="169">
        <v>384</v>
      </c>
      <c r="O714" s="169">
        <v>384</v>
      </c>
      <c r="P714" s="169">
        <v>384</v>
      </c>
      <c r="Q714" s="169">
        <v>384</v>
      </c>
      <c r="R714" s="169">
        <v>384</v>
      </c>
      <c r="S714" s="169">
        <v>384</v>
      </c>
      <c r="T714" s="169">
        <v>384</v>
      </c>
      <c r="U714" s="169">
        <v>384</v>
      </c>
      <c r="V714" s="169">
        <v>384</v>
      </c>
      <c r="W714" s="169">
        <v>384</v>
      </c>
      <c r="X714" s="169">
        <v>384</v>
      </c>
      <c r="Y714" s="169">
        <v>384</v>
      </c>
      <c r="Z714" s="169">
        <v>384</v>
      </c>
      <c r="AA714" s="170">
        <v>384</v>
      </c>
      <c r="AB714" s="41"/>
    </row>
    <row r="715" spans="1:28" ht="24">
      <c r="A715" s="293" t="s">
        <v>72</v>
      </c>
      <c r="B715" s="163" t="s">
        <v>6</v>
      </c>
      <c r="C715" s="171" t="s">
        <v>409</v>
      </c>
      <c r="D715" s="173" t="s">
        <v>416</v>
      </c>
      <c r="E715" s="173" t="s">
        <v>302</v>
      </c>
      <c r="F715" s="173" t="s">
        <v>461</v>
      </c>
      <c r="G715" s="173" t="s">
        <v>468</v>
      </c>
      <c r="H715" s="173" t="s">
        <v>416</v>
      </c>
      <c r="I715" s="173" t="s">
        <v>434</v>
      </c>
      <c r="J715" s="173" t="s">
        <v>474</v>
      </c>
      <c r="K715" s="173" t="s">
        <v>424</v>
      </c>
      <c r="L715" s="173" t="s">
        <v>420</v>
      </c>
      <c r="M715" s="173" t="s">
        <v>323</v>
      </c>
      <c r="N715" s="173" t="s">
        <v>503</v>
      </c>
      <c r="O715" s="172">
        <v>1</v>
      </c>
      <c r="P715" s="173" t="s">
        <v>505</v>
      </c>
      <c r="Q715" s="173" t="s">
        <v>303</v>
      </c>
      <c r="R715" s="173" t="s">
        <v>286</v>
      </c>
      <c r="S715" s="173" t="s">
        <v>452</v>
      </c>
      <c r="T715" s="173" t="s">
        <v>365</v>
      </c>
      <c r="U715" s="173" t="s">
        <v>392</v>
      </c>
      <c r="V715" s="173" t="s">
        <v>446</v>
      </c>
      <c r="W715" s="173" t="s">
        <v>291</v>
      </c>
      <c r="X715" s="173" t="s">
        <v>506</v>
      </c>
      <c r="Y715" s="173" t="s">
        <v>375</v>
      </c>
      <c r="Z715" s="173" t="s">
        <v>362</v>
      </c>
      <c r="AA715" s="174" t="s">
        <v>419</v>
      </c>
      <c r="AB715" s="41"/>
    </row>
    <row r="716" spans="1:28">
      <c r="A716" s="289"/>
      <c r="B716" s="163" t="s">
        <v>7</v>
      </c>
      <c r="C716" s="175">
        <v>7.9274592252606313E-64</v>
      </c>
      <c r="D716" s="165">
        <v>6.0942092851357603E-62</v>
      </c>
      <c r="E716" s="165">
        <v>2.1720778321188001E-58</v>
      </c>
      <c r="F716" s="165">
        <v>1.1940221460169467E-72</v>
      </c>
      <c r="G716" s="165">
        <v>3.630310101636914E-73</v>
      </c>
      <c r="H716" s="165">
        <v>7.739695815157237E-62</v>
      </c>
      <c r="I716" s="165">
        <v>1.571378676445934E-59</v>
      </c>
      <c r="J716" s="165">
        <v>7.6959938726381026E-52</v>
      </c>
      <c r="K716" s="165">
        <v>2.5869328584260487E-55</v>
      </c>
      <c r="L716" s="165">
        <v>6.0420731230094577E-65</v>
      </c>
      <c r="M716" s="165">
        <v>3.5749310366142937E-71</v>
      </c>
      <c r="N716" s="165">
        <v>9.1738701281368558E-68</v>
      </c>
      <c r="O716" s="176"/>
      <c r="P716" s="165">
        <v>7.8126250715947571E-47</v>
      </c>
      <c r="Q716" s="165">
        <v>5.2472039963805492E-61</v>
      </c>
      <c r="R716" s="165">
        <v>2.934130774866401E-49</v>
      </c>
      <c r="S716" s="165">
        <v>8.2408981906104016E-69</v>
      </c>
      <c r="T716" s="165">
        <v>5.5500205316116966E-61</v>
      </c>
      <c r="U716" s="165">
        <v>2.8877438070732668E-52</v>
      </c>
      <c r="V716" s="165">
        <v>1.1200141985580753E-54</v>
      </c>
      <c r="W716" s="165">
        <v>5.6011434254079044E-53</v>
      </c>
      <c r="X716" s="165">
        <v>2.0551753049523872E-74</v>
      </c>
      <c r="Y716" s="165">
        <v>6.1465576619400165E-35</v>
      </c>
      <c r="Z716" s="165">
        <v>7.6602643095426581E-56</v>
      </c>
      <c r="AA716" s="166">
        <v>3.4576195761570633E-109</v>
      </c>
      <c r="AB716" s="41"/>
    </row>
    <row r="717" spans="1:28">
      <c r="A717" s="293"/>
      <c r="B717" s="167" t="s">
        <v>8</v>
      </c>
      <c r="C717" s="168">
        <v>384</v>
      </c>
      <c r="D717" s="169">
        <v>384</v>
      </c>
      <c r="E717" s="169">
        <v>384</v>
      </c>
      <c r="F717" s="169">
        <v>384</v>
      </c>
      <c r="G717" s="169">
        <v>384</v>
      </c>
      <c r="H717" s="169">
        <v>384</v>
      </c>
      <c r="I717" s="169">
        <v>384</v>
      </c>
      <c r="J717" s="169">
        <v>384</v>
      </c>
      <c r="K717" s="169">
        <v>384</v>
      </c>
      <c r="L717" s="169">
        <v>384</v>
      </c>
      <c r="M717" s="169">
        <v>384</v>
      </c>
      <c r="N717" s="169">
        <v>384</v>
      </c>
      <c r="O717" s="169">
        <v>384</v>
      </c>
      <c r="P717" s="169">
        <v>384</v>
      </c>
      <c r="Q717" s="169">
        <v>384</v>
      </c>
      <c r="R717" s="169">
        <v>384</v>
      </c>
      <c r="S717" s="169">
        <v>384</v>
      </c>
      <c r="T717" s="169">
        <v>384</v>
      </c>
      <c r="U717" s="169">
        <v>384</v>
      </c>
      <c r="V717" s="169">
        <v>384</v>
      </c>
      <c r="W717" s="169">
        <v>384</v>
      </c>
      <c r="X717" s="169">
        <v>384</v>
      </c>
      <c r="Y717" s="169">
        <v>384</v>
      </c>
      <c r="Z717" s="169">
        <v>384</v>
      </c>
      <c r="AA717" s="170">
        <v>384</v>
      </c>
      <c r="AB717" s="41"/>
    </row>
    <row r="718" spans="1:28" ht="24">
      <c r="A718" s="293" t="s">
        <v>73</v>
      </c>
      <c r="B718" s="163" t="s">
        <v>6</v>
      </c>
      <c r="C718" s="171" t="s">
        <v>438</v>
      </c>
      <c r="D718" s="173" t="s">
        <v>447</v>
      </c>
      <c r="E718" s="173" t="s">
        <v>457</v>
      </c>
      <c r="F718" s="173" t="s">
        <v>462</v>
      </c>
      <c r="G718" s="173" t="s">
        <v>469</v>
      </c>
      <c r="H718" s="173" t="s">
        <v>476</v>
      </c>
      <c r="I718" s="173" t="s">
        <v>483</v>
      </c>
      <c r="J718" s="173" t="s">
        <v>489</v>
      </c>
      <c r="K718" s="173" t="s">
        <v>392</v>
      </c>
      <c r="L718" s="173" t="s">
        <v>496</v>
      </c>
      <c r="M718" s="173" t="s">
        <v>439</v>
      </c>
      <c r="N718" s="173" t="s">
        <v>369</v>
      </c>
      <c r="O718" s="173" t="s">
        <v>505</v>
      </c>
      <c r="P718" s="172">
        <v>1</v>
      </c>
      <c r="Q718" s="173" t="s">
        <v>359</v>
      </c>
      <c r="R718" s="173" t="s">
        <v>478</v>
      </c>
      <c r="S718" s="173" t="s">
        <v>507</v>
      </c>
      <c r="T718" s="173" t="s">
        <v>384</v>
      </c>
      <c r="U718" s="173" t="s">
        <v>508</v>
      </c>
      <c r="V718" s="173" t="s">
        <v>384</v>
      </c>
      <c r="W718" s="173" t="s">
        <v>457</v>
      </c>
      <c r="X718" s="173" t="s">
        <v>509</v>
      </c>
      <c r="Y718" s="173" t="s">
        <v>377</v>
      </c>
      <c r="Z718" s="173" t="s">
        <v>423</v>
      </c>
      <c r="AA718" s="174" t="s">
        <v>510</v>
      </c>
      <c r="AB718" s="41"/>
    </row>
    <row r="719" spans="1:28">
      <c r="A719" s="289"/>
      <c r="B719" s="163" t="s">
        <v>7</v>
      </c>
      <c r="C719" s="175">
        <v>2.8684403903247755E-31</v>
      </c>
      <c r="D719" s="165">
        <v>7.8850731403652901E-39</v>
      </c>
      <c r="E719" s="165">
        <v>5.8567905253651199E-42</v>
      </c>
      <c r="F719" s="165">
        <v>3.9790685895992837E-42</v>
      </c>
      <c r="G719" s="165">
        <v>2.6662775317971888E-41</v>
      </c>
      <c r="H719" s="165">
        <v>8.8335956794806402E-32</v>
      </c>
      <c r="I719" s="165">
        <v>5.7453050717073502E-44</v>
      </c>
      <c r="J719" s="165">
        <v>3.8701169626598416E-39</v>
      </c>
      <c r="K719" s="165">
        <v>2.7833729826168329E-52</v>
      </c>
      <c r="L719" s="165">
        <v>9.6454202663398252E-41</v>
      </c>
      <c r="M719" s="165">
        <v>7.5969171328482276E-51</v>
      </c>
      <c r="N719" s="165">
        <v>3.2936332897491541E-45</v>
      </c>
      <c r="O719" s="165">
        <v>7.8126250715947571E-47</v>
      </c>
      <c r="P719" s="176"/>
      <c r="Q719" s="165">
        <v>1.1414718610649314E-51</v>
      </c>
      <c r="R719" s="165">
        <v>1.0630230473763659E-47</v>
      </c>
      <c r="S719" s="165">
        <v>6.0282319369028912E-44</v>
      </c>
      <c r="T719" s="165">
        <v>9.1546079445891384E-44</v>
      </c>
      <c r="U719" s="165">
        <v>1.3752711494407416E-38</v>
      </c>
      <c r="V719" s="165">
        <v>9.6288458055181554E-44</v>
      </c>
      <c r="W719" s="165">
        <v>6.4212275780538253E-42</v>
      </c>
      <c r="X719" s="165">
        <v>4.267936063003557E-34</v>
      </c>
      <c r="Y719" s="165">
        <v>7.9501922804267077E-37</v>
      </c>
      <c r="Z719" s="165">
        <v>8.5614242812307457E-45</v>
      </c>
      <c r="AA719" s="166">
        <v>2.1670679911334806E-71</v>
      </c>
      <c r="AB719" s="41"/>
    </row>
    <row r="720" spans="1:28">
      <c r="A720" s="293"/>
      <c r="B720" s="167" t="s">
        <v>8</v>
      </c>
      <c r="C720" s="168">
        <v>384</v>
      </c>
      <c r="D720" s="169">
        <v>384</v>
      </c>
      <c r="E720" s="169">
        <v>384</v>
      </c>
      <c r="F720" s="169">
        <v>384</v>
      </c>
      <c r="G720" s="169">
        <v>384</v>
      </c>
      <c r="H720" s="169">
        <v>384</v>
      </c>
      <c r="I720" s="169">
        <v>384</v>
      </c>
      <c r="J720" s="169">
        <v>384</v>
      </c>
      <c r="K720" s="169">
        <v>384</v>
      </c>
      <c r="L720" s="169">
        <v>384</v>
      </c>
      <c r="M720" s="169">
        <v>384</v>
      </c>
      <c r="N720" s="169">
        <v>384</v>
      </c>
      <c r="O720" s="169">
        <v>384</v>
      </c>
      <c r="P720" s="169">
        <v>384</v>
      </c>
      <c r="Q720" s="169">
        <v>384</v>
      </c>
      <c r="R720" s="169">
        <v>384</v>
      </c>
      <c r="S720" s="169">
        <v>384</v>
      </c>
      <c r="T720" s="169">
        <v>384</v>
      </c>
      <c r="U720" s="169">
        <v>384</v>
      </c>
      <c r="V720" s="169">
        <v>384</v>
      </c>
      <c r="W720" s="169">
        <v>384</v>
      </c>
      <c r="X720" s="169">
        <v>384</v>
      </c>
      <c r="Y720" s="169">
        <v>384</v>
      </c>
      <c r="Z720" s="169">
        <v>384</v>
      </c>
      <c r="AA720" s="170">
        <v>384</v>
      </c>
      <c r="AB720" s="41"/>
    </row>
    <row r="721" spans="1:28" ht="24">
      <c r="A721" s="293" t="s">
        <v>74</v>
      </c>
      <c r="B721" s="163" t="s">
        <v>6</v>
      </c>
      <c r="C721" s="171" t="s">
        <v>439</v>
      </c>
      <c r="D721" s="173" t="s">
        <v>291</v>
      </c>
      <c r="E721" s="173" t="s">
        <v>440</v>
      </c>
      <c r="F721" s="173" t="s">
        <v>463</v>
      </c>
      <c r="G721" s="173" t="s">
        <v>470</v>
      </c>
      <c r="H721" s="173" t="s">
        <v>477</v>
      </c>
      <c r="I721" s="173" t="s">
        <v>334</v>
      </c>
      <c r="J721" s="173" t="s">
        <v>404</v>
      </c>
      <c r="K721" s="173" t="s">
        <v>380</v>
      </c>
      <c r="L721" s="173" t="s">
        <v>326</v>
      </c>
      <c r="M721" s="173" t="s">
        <v>463</v>
      </c>
      <c r="N721" s="173" t="s">
        <v>334</v>
      </c>
      <c r="O721" s="173" t="s">
        <v>303</v>
      </c>
      <c r="P721" s="173" t="s">
        <v>359</v>
      </c>
      <c r="Q721" s="172">
        <v>1</v>
      </c>
      <c r="R721" s="173" t="s">
        <v>511</v>
      </c>
      <c r="S721" s="173" t="s">
        <v>467</v>
      </c>
      <c r="T721" s="173" t="s">
        <v>427</v>
      </c>
      <c r="U721" s="173" t="s">
        <v>283</v>
      </c>
      <c r="V721" s="173" t="s">
        <v>491</v>
      </c>
      <c r="W721" s="173" t="s">
        <v>364</v>
      </c>
      <c r="X721" s="173" t="s">
        <v>316</v>
      </c>
      <c r="Y721" s="173" t="s">
        <v>458</v>
      </c>
      <c r="Z721" s="173" t="s">
        <v>305</v>
      </c>
      <c r="AA721" s="174" t="s">
        <v>472</v>
      </c>
      <c r="AB721" s="41"/>
    </row>
    <row r="722" spans="1:28">
      <c r="A722" s="289"/>
      <c r="B722" s="163" t="s">
        <v>7</v>
      </c>
      <c r="C722" s="175">
        <v>1.1288400877565342E-50</v>
      </c>
      <c r="D722" s="165">
        <v>4.2230090640193364E-53</v>
      </c>
      <c r="E722" s="165">
        <v>3.2539533072906186E-54</v>
      </c>
      <c r="F722" s="165">
        <v>4.6285914260160274E-66</v>
      </c>
      <c r="G722" s="165">
        <v>3.2598051795858577E-69</v>
      </c>
      <c r="H722" s="165">
        <v>3.4689137727661753E-51</v>
      </c>
      <c r="I722" s="165">
        <v>6.1536822634240033E-59</v>
      </c>
      <c r="J722" s="165">
        <v>1.548702051222838E-64</v>
      </c>
      <c r="K722" s="165">
        <v>8.7640867192656196E-81</v>
      </c>
      <c r="L722" s="165">
        <v>1.01606383621284E-70</v>
      </c>
      <c r="M722" s="165">
        <v>2.8069563864247414E-66</v>
      </c>
      <c r="N722" s="165">
        <v>4.4876062925268161E-59</v>
      </c>
      <c r="O722" s="165">
        <v>5.2472039963805492E-61</v>
      </c>
      <c r="P722" s="165">
        <v>1.1414718610649314E-51</v>
      </c>
      <c r="Q722" s="176"/>
      <c r="R722" s="165">
        <v>2.9693470633476275E-102</v>
      </c>
      <c r="S722" s="165">
        <v>3.8688809911482799E-68</v>
      </c>
      <c r="T722" s="165">
        <v>4.7364287540436438E-78</v>
      </c>
      <c r="U722" s="165">
        <v>1.0913435538094836E-63</v>
      </c>
      <c r="V722" s="165">
        <v>4.2482229209970195E-75</v>
      </c>
      <c r="W722" s="165">
        <v>1.3416283683998419E-70</v>
      </c>
      <c r="X722" s="165">
        <v>2.0102981351335258E-47</v>
      </c>
      <c r="Y722" s="165">
        <v>2.0143501492308823E-53</v>
      </c>
      <c r="Z722" s="165">
        <v>9.2510829053527949E-49</v>
      </c>
      <c r="AA722" s="166">
        <v>3.2387906590872038E-118</v>
      </c>
      <c r="AB722" s="41"/>
    </row>
    <row r="723" spans="1:28">
      <c r="A723" s="293"/>
      <c r="B723" s="167" t="s">
        <v>8</v>
      </c>
      <c r="C723" s="168">
        <v>384</v>
      </c>
      <c r="D723" s="169">
        <v>384</v>
      </c>
      <c r="E723" s="169">
        <v>384</v>
      </c>
      <c r="F723" s="169">
        <v>384</v>
      </c>
      <c r="G723" s="169">
        <v>384</v>
      </c>
      <c r="H723" s="169">
        <v>384</v>
      </c>
      <c r="I723" s="169">
        <v>384</v>
      </c>
      <c r="J723" s="169">
        <v>384</v>
      </c>
      <c r="K723" s="169">
        <v>384</v>
      </c>
      <c r="L723" s="169">
        <v>384</v>
      </c>
      <c r="M723" s="169">
        <v>384</v>
      </c>
      <c r="N723" s="169">
        <v>384</v>
      </c>
      <c r="O723" s="169">
        <v>384</v>
      </c>
      <c r="P723" s="169">
        <v>384</v>
      </c>
      <c r="Q723" s="169">
        <v>384</v>
      </c>
      <c r="R723" s="169">
        <v>384</v>
      </c>
      <c r="S723" s="169">
        <v>384</v>
      </c>
      <c r="T723" s="169">
        <v>384</v>
      </c>
      <c r="U723" s="169">
        <v>384</v>
      </c>
      <c r="V723" s="169">
        <v>384</v>
      </c>
      <c r="W723" s="169">
        <v>384</v>
      </c>
      <c r="X723" s="169">
        <v>384</v>
      </c>
      <c r="Y723" s="169">
        <v>384</v>
      </c>
      <c r="Z723" s="169">
        <v>384</v>
      </c>
      <c r="AA723" s="170">
        <v>384</v>
      </c>
      <c r="AB723" s="41"/>
    </row>
    <row r="724" spans="1:28" ht="24">
      <c r="A724" s="293" t="s">
        <v>75</v>
      </c>
      <c r="B724" s="163" t="s">
        <v>6</v>
      </c>
      <c r="C724" s="171" t="s">
        <v>386</v>
      </c>
      <c r="D724" s="173" t="s">
        <v>354</v>
      </c>
      <c r="E724" s="173" t="s">
        <v>458</v>
      </c>
      <c r="F724" s="173" t="s">
        <v>435</v>
      </c>
      <c r="G724" s="173" t="s">
        <v>444</v>
      </c>
      <c r="H724" s="173" t="s">
        <v>296</v>
      </c>
      <c r="I724" s="173" t="s">
        <v>402</v>
      </c>
      <c r="J724" s="173" t="s">
        <v>319</v>
      </c>
      <c r="K724" s="173" t="s">
        <v>427</v>
      </c>
      <c r="L724" s="173" t="s">
        <v>497</v>
      </c>
      <c r="M724" s="173" t="s">
        <v>467</v>
      </c>
      <c r="N724" s="173" t="s">
        <v>440</v>
      </c>
      <c r="O724" s="173" t="s">
        <v>286</v>
      </c>
      <c r="P724" s="173" t="s">
        <v>478</v>
      </c>
      <c r="Q724" s="173" t="s">
        <v>511</v>
      </c>
      <c r="R724" s="172">
        <v>1</v>
      </c>
      <c r="S724" s="173" t="s">
        <v>283</v>
      </c>
      <c r="T724" s="173" t="s">
        <v>512</v>
      </c>
      <c r="U724" s="173" t="s">
        <v>497</v>
      </c>
      <c r="V724" s="173" t="s">
        <v>513</v>
      </c>
      <c r="W724" s="173" t="s">
        <v>470</v>
      </c>
      <c r="X724" s="173" t="s">
        <v>418</v>
      </c>
      <c r="Y724" s="173" t="s">
        <v>316</v>
      </c>
      <c r="Z724" s="173" t="s">
        <v>336</v>
      </c>
      <c r="AA724" s="174" t="s">
        <v>431</v>
      </c>
      <c r="AB724" s="41"/>
    </row>
    <row r="725" spans="1:28">
      <c r="A725" s="289"/>
      <c r="B725" s="163" t="s">
        <v>7</v>
      </c>
      <c r="C725" s="175">
        <v>7.1174204912440881E-48</v>
      </c>
      <c r="D725" s="165">
        <v>5.1078289195022178E-48</v>
      </c>
      <c r="E725" s="165">
        <v>1.6617651368565663E-53</v>
      </c>
      <c r="F725" s="165">
        <v>1.026594511763192E-56</v>
      </c>
      <c r="G725" s="165">
        <v>1.9953072885819523E-61</v>
      </c>
      <c r="H725" s="165">
        <v>2.0834261989226824E-48</v>
      </c>
      <c r="I725" s="165">
        <v>6.444350248910609E-56</v>
      </c>
      <c r="J725" s="165">
        <v>7.8681557730842097E-66</v>
      </c>
      <c r="K725" s="165">
        <v>4.5503837053948857E-78</v>
      </c>
      <c r="L725" s="165">
        <v>1.3604210989139352E-67</v>
      </c>
      <c r="M725" s="165">
        <v>5.3991820191007757E-68</v>
      </c>
      <c r="N725" s="165">
        <v>3.5205339676832014E-54</v>
      </c>
      <c r="O725" s="165">
        <v>2.934130774866401E-49</v>
      </c>
      <c r="P725" s="165">
        <v>1.0630230473763659E-47</v>
      </c>
      <c r="Q725" s="165">
        <v>2.9693470633476275E-102</v>
      </c>
      <c r="R725" s="176"/>
      <c r="S725" s="165">
        <v>1.7585649106689993E-63</v>
      </c>
      <c r="T725" s="165">
        <v>8.466531257144405E-85</v>
      </c>
      <c r="U725" s="165">
        <v>2.1046732449531048E-67</v>
      </c>
      <c r="V725" s="165">
        <v>3.565564999984396E-84</v>
      </c>
      <c r="W725" s="165">
        <v>4.337003186760365E-69</v>
      </c>
      <c r="X725" s="165">
        <v>3.1755342367683435E-44</v>
      </c>
      <c r="Y725" s="165">
        <v>2.0291956124000528E-47</v>
      </c>
      <c r="Z725" s="165">
        <v>1.4542713793791217E-40</v>
      </c>
      <c r="AA725" s="166">
        <v>6.7277804650425033E-110</v>
      </c>
      <c r="AB725" s="41"/>
    </row>
    <row r="726" spans="1:28">
      <c r="A726" s="293"/>
      <c r="B726" s="167" t="s">
        <v>8</v>
      </c>
      <c r="C726" s="168">
        <v>384</v>
      </c>
      <c r="D726" s="169">
        <v>384</v>
      </c>
      <c r="E726" s="169">
        <v>384</v>
      </c>
      <c r="F726" s="169">
        <v>384</v>
      </c>
      <c r="G726" s="169">
        <v>384</v>
      </c>
      <c r="H726" s="169">
        <v>384</v>
      </c>
      <c r="I726" s="169">
        <v>384</v>
      </c>
      <c r="J726" s="169">
        <v>384</v>
      </c>
      <c r="K726" s="169">
        <v>384</v>
      </c>
      <c r="L726" s="169">
        <v>384</v>
      </c>
      <c r="M726" s="169">
        <v>384</v>
      </c>
      <c r="N726" s="169">
        <v>384</v>
      </c>
      <c r="O726" s="169">
        <v>384</v>
      </c>
      <c r="P726" s="169">
        <v>384</v>
      </c>
      <c r="Q726" s="169">
        <v>384</v>
      </c>
      <c r="R726" s="169">
        <v>384</v>
      </c>
      <c r="S726" s="169">
        <v>384</v>
      </c>
      <c r="T726" s="169">
        <v>384</v>
      </c>
      <c r="U726" s="169">
        <v>384</v>
      </c>
      <c r="V726" s="169">
        <v>384</v>
      </c>
      <c r="W726" s="169">
        <v>384</v>
      </c>
      <c r="X726" s="169">
        <v>384</v>
      </c>
      <c r="Y726" s="169">
        <v>384</v>
      </c>
      <c r="Z726" s="169">
        <v>384</v>
      </c>
      <c r="AA726" s="170">
        <v>384</v>
      </c>
      <c r="AB726" s="41"/>
    </row>
    <row r="727" spans="1:28" ht="24">
      <c r="A727" s="293" t="s">
        <v>76</v>
      </c>
      <c r="B727" s="163" t="s">
        <v>6</v>
      </c>
      <c r="C727" s="171" t="s">
        <v>337</v>
      </c>
      <c r="D727" s="173" t="s">
        <v>404</v>
      </c>
      <c r="E727" s="173" t="s">
        <v>448</v>
      </c>
      <c r="F727" s="173" t="s">
        <v>325</v>
      </c>
      <c r="G727" s="173" t="s">
        <v>319</v>
      </c>
      <c r="H727" s="173" t="s">
        <v>464</v>
      </c>
      <c r="I727" s="173" t="s">
        <v>383</v>
      </c>
      <c r="J727" s="173" t="s">
        <v>285</v>
      </c>
      <c r="K727" s="173" t="s">
        <v>340</v>
      </c>
      <c r="L727" s="173" t="s">
        <v>470</v>
      </c>
      <c r="M727" s="173" t="s">
        <v>499</v>
      </c>
      <c r="N727" s="173" t="s">
        <v>439</v>
      </c>
      <c r="O727" s="173" t="s">
        <v>452</v>
      </c>
      <c r="P727" s="173" t="s">
        <v>507</v>
      </c>
      <c r="Q727" s="173" t="s">
        <v>467</v>
      </c>
      <c r="R727" s="173" t="s">
        <v>283</v>
      </c>
      <c r="S727" s="172">
        <v>1</v>
      </c>
      <c r="T727" s="173" t="s">
        <v>427</v>
      </c>
      <c r="U727" s="173" t="s">
        <v>303</v>
      </c>
      <c r="V727" s="173" t="s">
        <v>340</v>
      </c>
      <c r="W727" s="173" t="s">
        <v>436</v>
      </c>
      <c r="X727" s="173" t="s">
        <v>400</v>
      </c>
      <c r="Y727" s="173" t="s">
        <v>514</v>
      </c>
      <c r="Z727" s="173" t="s">
        <v>454</v>
      </c>
      <c r="AA727" s="174" t="s">
        <v>515</v>
      </c>
      <c r="AB727" s="41"/>
    </row>
    <row r="728" spans="1:28">
      <c r="A728" s="289"/>
      <c r="B728" s="163" t="s">
        <v>7</v>
      </c>
      <c r="C728" s="175">
        <v>4.0257095742394654E-70</v>
      </c>
      <c r="D728" s="165">
        <v>1.2731722404317232E-64</v>
      </c>
      <c r="E728" s="165">
        <v>8.9571892871330822E-59</v>
      </c>
      <c r="F728" s="165">
        <v>8.7019037090086064E-70</v>
      </c>
      <c r="G728" s="165">
        <v>5.2830105551275231E-66</v>
      </c>
      <c r="H728" s="165">
        <v>3.613540717280779E-55</v>
      </c>
      <c r="I728" s="165">
        <v>4.5685160305456331E-58</v>
      </c>
      <c r="J728" s="165">
        <v>1.5879228811269023E-50</v>
      </c>
      <c r="K728" s="165">
        <v>1.547125835332792E-57</v>
      </c>
      <c r="L728" s="165">
        <v>2.9593570411079379E-69</v>
      </c>
      <c r="M728" s="165">
        <v>8.3153493333914885E-72</v>
      </c>
      <c r="N728" s="165">
        <v>9.3132640421508957E-51</v>
      </c>
      <c r="O728" s="165">
        <v>8.2408981906104016E-69</v>
      </c>
      <c r="P728" s="165">
        <v>6.0282319369028912E-44</v>
      </c>
      <c r="Q728" s="165">
        <v>3.8688809911482799E-68</v>
      </c>
      <c r="R728" s="165">
        <v>1.7585649106689993E-63</v>
      </c>
      <c r="S728" s="176"/>
      <c r="T728" s="165">
        <v>3.3291194821604275E-78</v>
      </c>
      <c r="U728" s="165">
        <v>3.3848923219495576E-61</v>
      </c>
      <c r="V728" s="165">
        <v>1.5634210619720681E-57</v>
      </c>
      <c r="W728" s="165">
        <v>1.9760280826194243E-51</v>
      </c>
      <c r="X728" s="165">
        <v>5.057349065744865E-57</v>
      </c>
      <c r="Y728" s="165">
        <v>1.804601326544435E-31</v>
      </c>
      <c r="Z728" s="165">
        <v>7.5760953201547482E-55</v>
      </c>
      <c r="AA728" s="166">
        <v>6.6714079945942486E-109</v>
      </c>
      <c r="AB728" s="41"/>
    </row>
    <row r="729" spans="1:28">
      <c r="A729" s="293"/>
      <c r="B729" s="167" t="s">
        <v>8</v>
      </c>
      <c r="C729" s="168">
        <v>384</v>
      </c>
      <c r="D729" s="169">
        <v>384</v>
      </c>
      <c r="E729" s="169">
        <v>384</v>
      </c>
      <c r="F729" s="169">
        <v>384</v>
      </c>
      <c r="G729" s="169">
        <v>384</v>
      </c>
      <c r="H729" s="169">
        <v>384</v>
      </c>
      <c r="I729" s="169">
        <v>384</v>
      </c>
      <c r="J729" s="169">
        <v>384</v>
      </c>
      <c r="K729" s="169">
        <v>384</v>
      </c>
      <c r="L729" s="169">
        <v>384</v>
      </c>
      <c r="M729" s="169">
        <v>384</v>
      </c>
      <c r="N729" s="169">
        <v>384</v>
      </c>
      <c r="O729" s="169">
        <v>384</v>
      </c>
      <c r="P729" s="169">
        <v>384</v>
      </c>
      <c r="Q729" s="169">
        <v>384</v>
      </c>
      <c r="R729" s="169">
        <v>384</v>
      </c>
      <c r="S729" s="169">
        <v>384</v>
      </c>
      <c r="T729" s="169">
        <v>384</v>
      </c>
      <c r="U729" s="169">
        <v>384</v>
      </c>
      <c r="V729" s="169">
        <v>384</v>
      </c>
      <c r="W729" s="169">
        <v>384</v>
      </c>
      <c r="X729" s="169">
        <v>384</v>
      </c>
      <c r="Y729" s="169">
        <v>384</v>
      </c>
      <c r="Z729" s="169">
        <v>384</v>
      </c>
      <c r="AA729" s="170">
        <v>384</v>
      </c>
      <c r="AB729" s="41"/>
    </row>
    <row r="730" spans="1:28" ht="24">
      <c r="A730" s="293" t="s">
        <v>77</v>
      </c>
      <c r="B730" s="163" t="s">
        <v>6</v>
      </c>
      <c r="C730" s="171" t="s">
        <v>362</v>
      </c>
      <c r="D730" s="173" t="s">
        <v>310</v>
      </c>
      <c r="E730" s="173" t="s">
        <v>313</v>
      </c>
      <c r="F730" s="173" t="s">
        <v>405</v>
      </c>
      <c r="G730" s="173" t="s">
        <v>324</v>
      </c>
      <c r="H730" s="173" t="s">
        <v>444</v>
      </c>
      <c r="I730" s="173" t="s">
        <v>323</v>
      </c>
      <c r="J730" s="173" t="s">
        <v>319</v>
      </c>
      <c r="K730" s="173" t="s">
        <v>491</v>
      </c>
      <c r="L730" s="173" t="s">
        <v>487</v>
      </c>
      <c r="M730" s="173" t="s">
        <v>391</v>
      </c>
      <c r="N730" s="173" t="s">
        <v>383</v>
      </c>
      <c r="O730" s="173" t="s">
        <v>365</v>
      </c>
      <c r="P730" s="173" t="s">
        <v>384</v>
      </c>
      <c r="Q730" s="173" t="s">
        <v>427</v>
      </c>
      <c r="R730" s="173" t="s">
        <v>512</v>
      </c>
      <c r="S730" s="173" t="s">
        <v>427</v>
      </c>
      <c r="T730" s="172">
        <v>1</v>
      </c>
      <c r="U730" s="173" t="s">
        <v>516</v>
      </c>
      <c r="V730" s="173" t="s">
        <v>517</v>
      </c>
      <c r="W730" s="173" t="s">
        <v>518</v>
      </c>
      <c r="X730" s="173" t="s">
        <v>453</v>
      </c>
      <c r="Y730" s="173" t="s">
        <v>445</v>
      </c>
      <c r="Z730" s="173" t="s">
        <v>483</v>
      </c>
      <c r="AA730" s="174" t="s">
        <v>519</v>
      </c>
      <c r="AB730" s="41"/>
    </row>
    <row r="731" spans="1:28">
      <c r="A731" s="289"/>
      <c r="B731" s="163" t="s">
        <v>7</v>
      </c>
      <c r="C731" s="175">
        <v>6.9392907005566667E-56</v>
      </c>
      <c r="D731" s="165">
        <v>2.0480783098010281E-57</v>
      </c>
      <c r="E731" s="165">
        <v>4.2328548635919062E-63</v>
      </c>
      <c r="F731" s="165">
        <v>2.2467424788134209E-69</v>
      </c>
      <c r="G731" s="165">
        <v>2.3039627301169909E-64</v>
      </c>
      <c r="H731" s="165">
        <v>3.0228376849232792E-61</v>
      </c>
      <c r="I731" s="165">
        <v>3.7925246226675242E-71</v>
      </c>
      <c r="J731" s="165">
        <v>5.2636067598392496E-66</v>
      </c>
      <c r="K731" s="165">
        <v>6.0746112387040616E-75</v>
      </c>
      <c r="L731" s="165">
        <v>1.4536835718864027E-73</v>
      </c>
      <c r="M731" s="165">
        <v>1.2488049830790052E-79</v>
      </c>
      <c r="N731" s="165">
        <v>5.9877681928690901E-58</v>
      </c>
      <c r="O731" s="165">
        <v>5.5500205316116966E-61</v>
      </c>
      <c r="P731" s="165">
        <v>9.1546079445891384E-44</v>
      </c>
      <c r="Q731" s="165">
        <v>4.7364287540436438E-78</v>
      </c>
      <c r="R731" s="165">
        <v>8.466531257144405E-85</v>
      </c>
      <c r="S731" s="165">
        <v>3.3291194821604275E-78</v>
      </c>
      <c r="T731" s="176"/>
      <c r="U731" s="165">
        <v>1.5174288984951059E-87</v>
      </c>
      <c r="V731" s="165">
        <v>2.0939700545048049E-83</v>
      </c>
      <c r="W731" s="165">
        <v>8.6557076391352906E-79</v>
      </c>
      <c r="X731" s="165">
        <v>8.6165716556843017E-60</v>
      </c>
      <c r="Y731" s="165">
        <v>1.1642962301688698E-55</v>
      </c>
      <c r="Z731" s="165">
        <v>5.0021359470394075E-44</v>
      </c>
      <c r="AA731" s="166">
        <v>8.2936932452276188E-129</v>
      </c>
      <c r="AB731" s="41"/>
    </row>
    <row r="732" spans="1:28">
      <c r="A732" s="293"/>
      <c r="B732" s="167" t="s">
        <v>8</v>
      </c>
      <c r="C732" s="168">
        <v>384</v>
      </c>
      <c r="D732" s="169">
        <v>384</v>
      </c>
      <c r="E732" s="169">
        <v>384</v>
      </c>
      <c r="F732" s="169">
        <v>384</v>
      </c>
      <c r="G732" s="169">
        <v>384</v>
      </c>
      <c r="H732" s="169">
        <v>384</v>
      </c>
      <c r="I732" s="169">
        <v>384</v>
      </c>
      <c r="J732" s="169">
        <v>384</v>
      </c>
      <c r="K732" s="169">
        <v>384</v>
      </c>
      <c r="L732" s="169">
        <v>384</v>
      </c>
      <c r="M732" s="169">
        <v>384</v>
      </c>
      <c r="N732" s="169">
        <v>384</v>
      </c>
      <c r="O732" s="169">
        <v>384</v>
      </c>
      <c r="P732" s="169">
        <v>384</v>
      </c>
      <c r="Q732" s="169">
        <v>384</v>
      </c>
      <c r="R732" s="169">
        <v>384</v>
      </c>
      <c r="S732" s="169">
        <v>384</v>
      </c>
      <c r="T732" s="169">
        <v>384</v>
      </c>
      <c r="U732" s="169">
        <v>384</v>
      </c>
      <c r="V732" s="169">
        <v>384</v>
      </c>
      <c r="W732" s="169">
        <v>384</v>
      </c>
      <c r="X732" s="169">
        <v>384</v>
      </c>
      <c r="Y732" s="169">
        <v>384</v>
      </c>
      <c r="Z732" s="169">
        <v>384</v>
      </c>
      <c r="AA732" s="170">
        <v>384</v>
      </c>
      <c r="AB732" s="41"/>
    </row>
    <row r="733" spans="1:28" ht="24">
      <c r="A733" s="293" t="s">
        <v>78</v>
      </c>
      <c r="B733" s="163" t="s">
        <v>6</v>
      </c>
      <c r="C733" s="171" t="s">
        <v>440</v>
      </c>
      <c r="D733" s="173" t="s">
        <v>334</v>
      </c>
      <c r="E733" s="173" t="s">
        <v>453</v>
      </c>
      <c r="F733" s="173" t="s">
        <v>366</v>
      </c>
      <c r="G733" s="173" t="s">
        <v>404</v>
      </c>
      <c r="H733" s="173" t="s">
        <v>305</v>
      </c>
      <c r="I733" s="173" t="s">
        <v>445</v>
      </c>
      <c r="J733" s="173" t="s">
        <v>490</v>
      </c>
      <c r="K733" s="173" t="s">
        <v>404</v>
      </c>
      <c r="L733" s="173" t="s">
        <v>383</v>
      </c>
      <c r="M733" s="173" t="s">
        <v>488</v>
      </c>
      <c r="N733" s="173" t="s">
        <v>355</v>
      </c>
      <c r="O733" s="173" t="s">
        <v>392</v>
      </c>
      <c r="P733" s="173" t="s">
        <v>508</v>
      </c>
      <c r="Q733" s="173" t="s">
        <v>283</v>
      </c>
      <c r="R733" s="173" t="s">
        <v>497</v>
      </c>
      <c r="S733" s="173" t="s">
        <v>303</v>
      </c>
      <c r="T733" s="173" t="s">
        <v>516</v>
      </c>
      <c r="U733" s="172">
        <v>1</v>
      </c>
      <c r="V733" s="173" t="s">
        <v>299</v>
      </c>
      <c r="W733" s="173" t="s">
        <v>520</v>
      </c>
      <c r="X733" s="173" t="s">
        <v>330</v>
      </c>
      <c r="Y733" s="173" t="s">
        <v>521</v>
      </c>
      <c r="Z733" s="173" t="s">
        <v>505</v>
      </c>
      <c r="AA733" s="174" t="s">
        <v>522</v>
      </c>
      <c r="AB733" s="41"/>
    </row>
    <row r="734" spans="1:28">
      <c r="A734" s="289"/>
      <c r="B734" s="163" t="s">
        <v>7</v>
      </c>
      <c r="C734" s="175">
        <v>2.9532043984565607E-54</v>
      </c>
      <c r="D734" s="165">
        <v>6.3873169786743831E-59</v>
      </c>
      <c r="E734" s="165">
        <v>1.2777163780930518E-59</v>
      </c>
      <c r="F734" s="165">
        <v>3.8212903976858585E-60</v>
      </c>
      <c r="G734" s="165">
        <v>1.7244912221165006E-64</v>
      </c>
      <c r="H734" s="165">
        <v>1.0364010391172391E-48</v>
      </c>
      <c r="I734" s="165">
        <v>1.2712056259844535E-55</v>
      </c>
      <c r="J734" s="165">
        <v>3.6074069408052342E-62</v>
      </c>
      <c r="K734" s="165">
        <v>1.2715021750116692E-64</v>
      </c>
      <c r="L734" s="165">
        <v>4.3648650182223942E-58</v>
      </c>
      <c r="M734" s="165">
        <v>6.9443263735181648E-73</v>
      </c>
      <c r="N734" s="165">
        <v>8.1518112004763633E-58</v>
      </c>
      <c r="O734" s="165">
        <v>2.8877438070732668E-52</v>
      </c>
      <c r="P734" s="165">
        <v>1.3752711494407416E-38</v>
      </c>
      <c r="Q734" s="165">
        <v>1.0913435538094836E-63</v>
      </c>
      <c r="R734" s="165">
        <v>2.1046732449531048E-67</v>
      </c>
      <c r="S734" s="165">
        <v>3.3848923219495576E-61</v>
      </c>
      <c r="T734" s="165">
        <v>1.5174288984951059E-87</v>
      </c>
      <c r="U734" s="176"/>
      <c r="V734" s="165">
        <v>3.1175323535375909E-91</v>
      </c>
      <c r="W734" s="165">
        <v>1.0884515971900595E-81</v>
      </c>
      <c r="X734" s="165">
        <v>2.6070782602741677E-46</v>
      </c>
      <c r="Y734" s="165">
        <v>3.7309600604537208E-46</v>
      </c>
      <c r="Z734" s="165">
        <v>5.785354933693666E-47</v>
      </c>
      <c r="AA734" s="166">
        <v>8.6808605821931296E-111</v>
      </c>
      <c r="AB734" s="41"/>
    </row>
    <row r="735" spans="1:28">
      <c r="A735" s="293"/>
      <c r="B735" s="167" t="s">
        <v>8</v>
      </c>
      <c r="C735" s="168">
        <v>384</v>
      </c>
      <c r="D735" s="169">
        <v>384</v>
      </c>
      <c r="E735" s="169">
        <v>384</v>
      </c>
      <c r="F735" s="169">
        <v>384</v>
      </c>
      <c r="G735" s="169">
        <v>384</v>
      </c>
      <c r="H735" s="169">
        <v>384</v>
      </c>
      <c r="I735" s="169">
        <v>384</v>
      </c>
      <c r="J735" s="169">
        <v>384</v>
      </c>
      <c r="K735" s="169">
        <v>384</v>
      </c>
      <c r="L735" s="169">
        <v>384</v>
      </c>
      <c r="M735" s="169">
        <v>384</v>
      </c>
      <c r="N735" s="169">
        <v>384</v>
      </c>
      <c r="O735" s="169">
        <v>384</v>
      </c>
      <c r="P735" s="169">
        <v>384</v>
      </c>
      <c r="Q735" s="169">
        <v>384</v>
      </c>
      <c r="R735" s="169">
        <v>384</v>
      </c>
      <c r="S735" s="169">
        <v>384</v>
      </c>
      <c r="T735" s="169">
        <v>384</v>
      </c>
      <c r="U735" s="169">
        <v>384</v>
      </c>
      <c r="V735" s="169">
        <v>384</v>
      </c>
      <c r="W735" s="169">
        <v>384</v>
      </c>
      <c r="X735" s="169">
        <v>384</v>
      </c>
      <c r="Y735" s="169">
        <v>384</v>
      </c>
      <c r="Z735" s="169">
        <v>384</v>
      </c>
      <c r="AA735" s="170">
        <v>384</v>
      </c>
      <c r="AB735" s="41"/>
    </row>
    <row r="736" spans="1:28" ht="24">
      <c r="A736" s="293" t="s">
        <v>79</v>
      </c>
      <c r="B736" s="163" t="s">
        <v>6</v>
      </c>
      <c r="C736" s="171" t="s">
        <v>388</v>
      </c>
      <c r="D736" s="173" t="s">
        <v>448</v>
      </c>
      <c r="E736" s="173" t="s">
        <v>333</v>
      </c>
      <c r="F736" s="173" t="s">
        <v>319</v>
      </c>
      <c r="G736" s="173" t="s">
        <v>322</v>
      </c>
      <c r="H736" s="173" t="s">
        <v>383</v>
      </c>
      <c r="I736" s="173" t="s">
        <v>334</v>
      </c>
      <c r="J736" s="173" t="s">
        <v>322</v>
      </c>
      <c r="K736" s="173" t="s">
        <v>491</v>
      </c>
      <c r="L736" s="173" t="s">
        <v>318</v>
      </c>
      <c r="M736" s="173" t="s">
        <v>500</v>
      </c>
      <c r="N736" s="173" t="s">
        <v>357</v>
      </c>
      <c r="O736" s="173" t="s">
        <v>446</v>
      </c>
      <c r="P736" s="173" t="s">
        <v>384</v>
      </c>
      <c r="Q736" s="173" t="s">
        <v>491</v>
      </c>
      <c r="R736" s="173" t="s">
        <v>513</v>
      </c>
      <c r="S736" s="173" t="s">
        <v>340</v>
      </c>
      <c r="T736" s="173" t="s">
        <v>517</v>
      </c>
      <c r="U736" s="173" t="s">
        <v>299</v>
      </c>
      <c r="V736" s="172">
        <v>1</v>
      </c>
      <c r="W736" s="173" t="s">
        <v>523</v>
      </c>
      <c r="X736" s="173" t="s">
        <v>464</v>
      </c>
      <c r="Y736" s="173" t="s">
        <v>332</v>
      </c>
      <c r="Z736" s="173" t="s">
        <v>507</v>
      </c>
      <c r="AA736" s="174" t="s">
        <v>524</v>
      </c>
      <c r="AB736" s="41"/>
    </row>
    <row r="737" spans="1:28">
      <c r="A737" s="289"/>
      <c r="B737" s="163" t="s">
        <v>7</v>
      </c>
      <c r="C737" s="175">
        <v>3.8775278073102792E-45</v>
      </c>
      <c r="D737" s="165">
        <v>9.3260214551791789E-59</v>
      </c>
      <c r="E737" s="165">
        <v>1.9943508339880516E-65</v>
      </c>
      <c r="F737" s="165">
        <v>7.5877754995405482E-66</v>
      </c>
      <c r="G737" s="165">
        <v>2.6065743911183253E-63</v>
      </c>
      <c r="H737" s="165">
        <v>4.2267340973417063E-58</v>
      </c>
      <c r="I737" s="165">
        <v>4.7943281209253148E-59</v>
      </c>
      <c r="J737" s="165">
        <v>3.0775868101564207E-63</v>
      </c>
      <c r="K737" s="165">
        <v>5.4927543976653135E-75</v>
      </c>
      <c r="L737" s="165">
        <v>3.8619860811453841E-67</v>
      </c>
      <c r="M737" s="165">
        <v>1.7046213589194474E-75</v>
      </c>
      <c r="N737" s="165">
        <v>4.0571142889270808E-54</v>
      </c>
      <c r="O737" s="165">
        <v>1.1200141985580753E-54</v>
      </c>
      <c r="P737" s="165">
        <v>9.6288458055181554E-44</v>
      </c>
      <c r="Q737" s="165">
        <v>4.2482229209970195E-75</v>
      </c>
      <c r="R737" s="165">
        <v>3.565564999984396E-84</v>
      </c>
      <c r="S737" s="165">
        <v>1.5634210619720681E-57</v>
      </c>
      <c r="T737" s="165">
        <v>2.0939700545048049E-83</v>
      </c>
      <c r="U737" s="165">
        <v>3.1175323535375909E-91</v>
      </c>
      <c r="V737" s="176"/>
      <c r="W737" s="165">
        <v>4.6087394860977258E-91</v>
      </c>
      <c r="X737" s="165">
        <v>4.0353488022530514E-55</v>
      </c>
      <c r="Y737" s="165">
        <v>8.2863180114065712E-50</v>
      </c>
      <c r="Z737" s="165">
        <v>6.7426396004850071E-44</v>
      </c>
      <c r="AA737" s="166">
        <v>3.0946818303513828E-119</v>
      </c>
      <c r="AB737" s="41"/>
    </row>
    <row r="738" spans="1:28">
      <c r="A738" s="293"/>
      <c r="B738" s="167" t="s">
        <v>8</v>
      </c>
      <c r="C738" s="168">
        <v>384</v>
      </c>
      <c r="D738" s="169">
        <v>384</v>
      </c>
      <c r="E738" s="169">
        <v>384</v>
      </c>
      <c r="F738" s="169">
        <v>384</v>
      </c>
      <c r="G738" s="169">
        <v>384</v>
      </c>
      <c r="H738" s="169">
        <v>384</v>
      </c>
      <c r="I738" s="169">
        <v>384</v>
      </c>
      <c r="J738" s="169">
        <v>384</v>
      </c>
      <c r="K738" s="169">
        <v>384</v>
      </c>
      <c r="L738" s="169">
        <v>384</v>
      </c>
      <c r="M738" s="169">
        <v>384</v>
      </c>
      <c r="N738" s="169">
        <v>384</v>
      </c>
      <c r="O738" s="169">
        <v>384</v>
      </c>
      <c r="P738" s="169">
        <v>384</v>
      </c>
      <c r="Q738" s="169">
        <v>384</v>
      </c>
      <c r="R738" s="169">
        <v>384</v>
      </c>
      <c r="S738" s="169">
        <v>384</v>
      </c>
      <c r="T738" s="169">
        <v>384</v>
      </c>
      <c r="U738" s="169">
        <v>384</v>
      </c>
      <c r="V738" s="169">
        <v>384</v>
      </c>
      <c r="W738" s="169">
        <v>384</v>
      </c>
      <c r="X738" s="169">
        <v>384</v>
      </c>
      <c r="Y738" s="169">
        <v>384</v>
      </c>
      <c r="Z738" s="169">
        <v>384</v>
      </c>
      <c r="AA738" s="170">
        <v>384</v>
      </c>
      <c r="AB738" s="41"/>
    </row>
    <row r="739" spans="1:28" ht="24">
      <c r="A739" s="293" t="s">
        <v>80</v>
      </c>
      <c r="B739" s="163" t="s">
        <v>6</v>
      </c>
      <c r="C739" s="171" t="s">
        <v>349</v>
      </c>
      <c r="D739" s="173" t="s">
        <v>296</v>
      </c>
      <c r="E739" s="173" t="s">
        <v>409</v>
      </c>
      <c r="F739" s="173" t="s">
        <v>422</v>
      </c>
      <c r="G739" s="173" t="s">
        <v>467</v>
      </c>
      <c r="H739" s="173" t="s">
        <v>439</v>
      </c>
      <c r="I739" s="173" t="s">
        <v>379</v>
      </c>
      <c r="J739" s="173" t="s">
        <v>491</v>
      </c>
      <c r="K739" s="173" t="s">
        <v>427</v>
      </c>
      <c r="L739" s="173" t="s">
        <v>420</v>
      </c>
      <c r="M739" s="173" t="s">
        <v>501</v>
      </c>
      <c r="N739" s="173" t="s">
        <v>454</v>
      </c>
      <c r="O739" s="173" t="s">
        <v>291</v>
      </c>
      <c r="P739" s="173" t="s">
        <v>457</v>
      </c>
      <c r="Q739" s="173" t="s">
        <v>364</v>
      </c>
      <c r="R739" s="173" t="s">
        <v>470</v>
      </c>
      <c r="S739" s="173" t="s">
        <v>436</v>
      </c>
      <c r="T739" s="173" t="s">
        <v>518</v>
      </c>
      <c r="U739" s="173" t="s">
        <v>520</v>
      </c>
      <c r="V739" s="173" t="s">
        <v>523</v>
      </c>
      <c r="W739" s="172">
        <v>1</v>
      </c>
      <c r="X739" s="173" t="s">
        <v>458</v>
      </c>
      <c r="Y739" s="173" t="s">
        <v>422</v>
      </c>
      <c r="Z739" s="173" t="s">
        <v>338</v>
      </c>
      <c r="AA739" s="174" t="s">
        <v>465</v>
      </c>
      <c r="AB739" s="41"/>
    </row>
    <row r="740" spans="1:28">
      <c r="A740" s="289"/>
      <c r="B740" s="163" t="s">
        <v>7</v>
      </c>
      <c r="C740" s="175">
        <v>2.908595661718713E-50</v>
      </c>
      <c r="D740" s="165">
        <v>1.739554293431522E-48</v>
      </c>
      <c r="E740" s="165">
        <v>6.2901488883913387E-64</v>
      </c>
      <c r="F740" s="165">
        <v>6.5647363416971679E-63</v>
      </c>
      <c r="G740" s="165">
        <v>4.4689017286487677E-68</v>
      </c>
      <c r="H740" s="165">
        <v>8.7622258974789244E-51</v>
      </c>
      <c r="I740" s="165">
        <v>1.3715760007062853E-54</v>
      </c>
      <c r="J740" s="165">
        <v>5.695527071964496E-75</v>
      </c>
      <c r="K740" s="165">
        <v>2.7288046963072037E-78</v>
      </c>
      <c r="L740" s="165">
        <v>6.1237359715370354E-65</v>
      </c>
      <c r="M740" s="165">
        <v>1.9802449351240457E-75</v>
      </c>
      <c r="N740" s="165">
        <v>6.2960313057291776E-55</v>
      </c>
      <c r="O740" s="165">
        <v>5.6011434254079044E-53</v>
      </c>
      <c r="P740" s="165">
        <v>6.4212275780538253E-42</v>
      </c>
      <c r="Q740" s="165">
        <v>1.3416283683998419E-70</v>
      </c>
      <c r="R740" s="165">
        <v>4.337003186760365E-69</v>
      </c>
      <c r="S740" s="165">
        <v>1.9760280826194243E-51</v>
      </c>
      <c r="T740" s="165">
        <v>8.6557076391352906E-79</v>
      </c>
      <c r="U740" s="165">
        <v>1.0884515971900595E-81</v>
      </c>
      <c r="V740" s="165">
        <v>4.6087394860977258E-91</v>
      </c>
      <c r="W740" s="176"/>
      <c r="X740" s="165">
        <v>2.4981299391632076E-53</v>
      </c>
      <c r="Y740" s="165">
        <v>6.6583423772308434E-63</v>
      </c>
      <c r="Z740" s="165">
        <v>2.210870393336804E-50</v>
      </c>
      <c r="AA740" s="166">
        <v>6.3683223966835103E-117</v>
      </c>
      <c r="AB740" s="41"/>
    </row>
    <row r="741" spans="1:28">
      <c r="A741" s="293"/>
      <c r="B741" s="167" t="s">
        <v>8</v>
      </c>
      <c r="C741" s="168">
        <v>384</v>
      </c>
      <c r="D741" s="169">
        <v>384</v>
      </c>
      <c r="E741" s="169">
        <v>384</v>
      </c>
      <c r="F741" s="169">
        <v>384</v>
      </c>
      <c r="G741" s="169">
        <v>384</v>
      </c>
      <c r="H741" s="169">
        <v>384</v>
      </c>
      <c r="I741" s="169">
        <v>384</v>
      </c>
      <c r="J741" s="169">
        <v>384</v>
      </c>
      <c r="K741" s="169">
        <v>384</v>
      </c>
      <c r="L741" s="169">
        <v>384</v>
      </c>
      <c r="M741" s="169">
        <v>384</v>
      </c>
      <c r="N741" s="169">
        <v>384</v>
      </c>
      <c r="O741" s="169">
        <v>384</v>
      </c>
      <c r="P741" s="169">
        <v>384</v>
      </c>
      <c r="Q741" s="169">
        <v>384</v>
      </c>
      <c r="R741" s="169">
        <v>384</v>
      </c>
      <c r="S741" s="169">
        <v>384</v>
      </c>
      <c r="T741" s="169">
        <v>384</v>
      </c>
      <c r="U741" s="169">
        <v>384</v>
      </c>
      <c r="V741" s="169">
        <v>384</v>
      </c>
      <c r="W741" s="169">
        <v>384</v>
      </c>
      <c r="X741" s="169">
        <v>384</v>
      </c>
      <c r="Y741" s="169">
        <v>384</v>
      </c>
      <c r="Z741" s="169">
        <v>384</v>
      </c>
      <c r="AA741" s="170">
        <v>384</v>
      </c>
      <c r="AB741" s="41"/>
    </row>
    <row r="742" spans="1:28" ht="24">
      <c r="A742" s="293" t="s">
        <v>81</v>
      </c>
      <c r="B742" s="163" t="s">
        <v>6</v>
      </c>
      <c r="C742" s="171" t="s">
        <v>305</v>
      </c>
      <c r="D742" s="173" t="s">
        <v>449</v>
      </c>
      <c r="E742" s="173" t="s">
        <v>371</v>
      </c>
      <c r="F742" s="173" t="s">
        <v>307</v>
      </c>
      <c r="G742" s="173" t="s">
        <v>445</v>
      </c>
      <c r="H742" s="173" t="s">
        <v>478</v>
      </c>
      <c r="I742" s="173" t="s">
        <v>286</v>
      </c>
      <c r="J742" s="173" t="s">
        <v>492</v>
      </c>
      <c r="K742" s="173" t="s">
        <v>354</v>
      </c>
      <c r="L742" s="173" t="s">
        <v>397</v>
      </c>
      <c r="M742" s="173" t="s">
        <v>437</v>
      </c>
      <c r="N742" s="173" t="s">
        <v>458</v>
      </c>
      <c r="O742" s="173" t="s">
        <v>506</v>
      </c>
      <c r="P742" s="173" t="s">
        <v>509</v>
      </c>
      <c r="Q742" s="173" t="s">
        <v>316</v>
      </c>
      <c r="R742" s="173" t="s">
        <v>418</v>
      </c>
      <c r="S742" s="173" t="s">
        <v>400</v>
      </c>
      <c r="T742" s="173" t="s">
        <v>453</v>
      </c>
      <c r="U742" s="173" t="s">
        <v>330</v>
      </c>
      <c r="V742" s="173" t="s">
        <v>464</v>
      </c>
      <c r="W742" s="173" t="s">
        <v>458</v>
      </c>
      <c r="X742" s="172">
        <v>1</v>
      </c>
      <c r="Y742" s="173" t="s">
        <v>525</v>
      </c>
      <c r="Z742" s="173" t="s">
        <v>451</v>
      </c>
      <c r="AA742" s="174" t="s">
        <v>298</v>
      </c>
      <c r="AB742" s="41"/>
    </row>
    <row r="743" spans="1:28">
      <c r="A743" s="289"/>
      <c r="B743" s="163" t="s">
        <v>7</v>
      </c>
      <c r="C743" s="175">
        <v>7.4161552221209823E-49</v>
      </c>
      <c r="D743" s="165">
        <v>6.8335811815607129E-45</v>
      </c>
      <c r="E743" s="165">
        <v>5.7535165351939434E-43</v>
      </c>
      <c r="F743" s="165">
        <v>2.1887361071606738E-62</v>
      </c>
      <c r="G743" s="165">
        <v>1.3450025782111248E-55</v>
      </c>
      <c r="H743" s="165">
        <v>9.8105460831806638E-48</v>
      </c>
      <c r="I743" s="165">
        <v>3.4614025677865361E-49</v>
      </c>
      <c r="J743" s="165">
        <v>1.6779645844465056E-38</v>
      </c>
      <c r="K743" s="165">
        <v>4.9475184888610358E-48</v>
      </c>
      <c r="L743" s="165">
        <v>8.4431271106317126E-53</v>
      </c>
      <c r="M743" s="165">
        <v>5.9286610405246084E-50</v>
      </c>
      <c r="N743" s="165">
        <v>2.2767208587989618E-53</v>
      </c>
      <c r="O743" s="165">
        <v>2.0551753049523872E-74</v>
      </c>
      <c r="P743" s="165">
        <v>4.267936063003557E-34</v>
      </c>
      <c r="Q743" s="165">
        <v>2.0102981351335258E-47</v>
      </c>
      <c r="R743" s="165">
        <v>3.1755342367683435E-44</v>
      </c>
      <c r="S743" s="165">
        <v>5.057349065744865E-57</v>
      </c>
      <c r="T743" s="165">
        <v>8.6165716556843017E-60</v>
      </c>
      <c r="U743" s="165">
        <v>2.6070782602741677E-46</v>
      </c>
      <c r="V743" s="165">
        <v>4.0353488022530514E-55</v>
      </c>
      <c r="W743" s="165">
        <v>2.4981299391632076E-53</v>
      </c>
      <c r="X743" s="176"/>
      <c r="Y743" s="165">
        <v>1.2124637518892776E-31</v>
      </c>
      <c r="Z743" s="165">
        <v>1.6634493853269917E-45</v>
      </c>
      <c r="AA743" s="166">
        <v>4.2586571995142304E-86</v>
      </c>
      <c r="AB743" s="41"/>
    </row>
    <row r="744" spans="1:28">
      <c r="A744" s="293"/>
      <c r="B744" s="167" t="s">
        <v>8</v>
      </c>
      <c r="C744" s="168">
        <v>384</v>
      </c>
      <c r="D744" s="169">
        <v>384</v>
      </c>
      <c r="E744" s="169">
        <v>384</v>
      </c>
      <c r="F744" s="169">
        <v>384</v>
      </c>
      <c r="G744" s="169">
        <v>384</v>
      </c>
      <c r="H744" s="169">
        <v>384</v>
      </c>
      <c r="I744" s="169">
        <v>384</v>
      </c>
      <c r="J744" s="169">
        <v>384</v>
      </c>
      <c r="K744" s="169">
        <v>384</v>
      </c>
      <c r="L744" s="169">
        <v>384</v>
      </c>
      <c r="M744" s="169">
        <v>384</v>
      </c>
      <c r="N744" s="169">
        <v>384</v>
      </c>
      <c r="O744" s="169">
        <v>384</v>
      </c>
      <c r="P744" s="169">
        <v>384</v>
      </c>
      <c r="Q744" s="169">
        <v>384</v>
      </c>
      <c r="R744" s="169">
        <v>384</v>
      </c>
      <c r="S744" s="169">
        <v>384</v>
      </c>
      <c r="T744" s="169">
        <v>384</v>
      </c>
      <c r="U744" s="169">
        <v>384</v>
      </c>
      <c r="V744" s="169">
        <v>384</v>
      </c>
      <c r="W744" s="169">
        <v>384</v>
      </c>
      <c r="X744" s="169">
        <v>384</v>
      </c>
      <c r="Y744" s="169">
        <v>384</v>
      </c>
      <c r="Z744" s="169">
        <v>384</v>
      </c>
      <c r="AA744" s="170">
        <v>384</v>
      </c>
      <c r="AB744" s="41"/>
    </row>
    <row r="745" spans="1:28" ht="24">
      <c r="A745" s="293" t="s">
        <v>82</v>
      </c>
      <c r="B745" s="163" t="s">
        <v>6</v>
      </c>
      <c r="C745" s="171" t="s">
        <v>441</v>
      </c>
      <c r="D745" s="173" t="s">
        <v>450</v>
      </c>
      <c r="E745" s="173" t="s">
        <v>459</v>
      </c>
      <c r="F745" s="173" t="s">
        <v>282</v>
      </c>
      <c r="G745" s="173" t="s">
        <v>471</v>
      </c>
      <c r="H745" s="173" t="s">
        <v>479</v>
      </c>
      <c r="I745" s="173" t="s">
        <v>484</v>
      </c>
      <c r="J745" s="173" t="s">
        <v>373</v>
      </c>
      <c r="K745" s="173" t="s">
        <v>302</v>
      </c>
      <c r="L745" s="173" t="s">
        <v>336</v>
      </c>
      <c r="M745" s="173" t="s">
        <v>335</v>
      </c>
      <c r="N745" s="173" t="s">
        <v>312</v>
      </c>
      <c r="O745" s="173" t="s">
        <v>375</v>
      </c>
      <c r="P745" s="173" t="s">
        <v>377</v>
      </c>
      <c r="Q745" s="173" t="s">
        <v>458</v>
      </c>
      <c r="R745" s="173" t="s">
        <v>316</v>
      </c>
      <c r="S745" s="173" t="s">
        <v>514</v>
      </c>
      <c r="T745" s="173" t="s">
        <v>445</v>
      </c>
      <c r="U745" s="173" t="s">
        <v>521</v>
      </c>
      <c r="V745" s="173" t="s">
        <v>332</v>
      </c>
      <c r="W745" s="173" t="s">
        <v>422</v>
      </c>
      <c r="X745" s="173" t="s">
        <v>525</v>
      </c>
      <c r="Y745" s="172">
        <v>1</v>
      </c>
      <c r="Z745" s="173" t="s">
        <v>526</v>
      </c>
      <c r="AA745" s="174" t="s">
        <v>323</v>
      </c>
      <c r="AB745" s="41"/>
    </row>
    <row r="746" spans="1:28">
      <c r="A746" s="289"/>
      <c r="B746" s="163" t="s">
        <v>7</v>
      </c>
      <c r="C746" s="175">
        <v>7.5047764709435873E-29</v>
      </c>
      <c r="D746" s="165">
        <v>1.1742582095893339E-27</v>
      </c>
      <c r="E746" s="165">
        <v>1.6091879896764108E-39</v>
      </c>
      <c r="F746" s="165">
        <v>8.9253718901337683E-41</v>
      </c>
      <c r="G746" s="165">
        <v>1.3757383393858983E-41</v>
      </c>
      <c r="H746" s="165">
        <v>2.7210292005201019E-31</v>
      </c>
      <c r="I746" s="165">
        <v>2.297511154459774E-42</v>
      </c>
      <c r="J746" s="165">
        <v>3.619634851697078E-47</v>
      </c>
      <c r="K746" s="165">
        <v>2.5191101011633864E-58</v>
      </c>
      <c r="L746" s="165">
        <v>1.5498767063536958E-40</v>
      </c>
      <c r="M746" s="165">
        <v>1.2423672271862054E-45</v>
      </c>
      <c r="N746" s="165">
        <v>2.0816891723961577E-37</v>
      </c>
      <c r="O746" s="165">
        <v>6.1465576619400165E-35</v>
      </c>
      <c r="P746" s="165">
        <v>7.9501922804267077E-37</v>
      </c>
      <c r="Q746" s="165">
        <v>2.0143501492308823E-53</v>
      </c>
      <c r="R746" s="165">
        <v>2.0291956124000528E-47</v>
      </c>
      <c r="S746" s="165">
        <v>1.804601326544435E-31</v>
      </c>
      <c r="T746" s="165">
        <v>1.1642962301688698E-55</v>
      </c>
      <c r="U746" s="165">
        <v>3.7309600604537208E-46</v>
      </c>
      <c r="V746" s="165">
        <v>8.2863180114065712E-50</v>
      </c>
      <c r="W746" s="165">
        <v>6.6583423772308434E-63</v>
      </c>
      <c r="X746" s="165">
        <v>1.2124637518892776E-31</v>
      </c>
      <c r="Y746" s="176"/>
      <c r="Z746" s="165">
        <v>2.3916092666946986E-39</v>
      </c>
      <c r="AA746" s="166">
        <v>5.18351989075422E-71</v>
      </c>
      <c r="AB746" s="41"/>
    </row>
    <row r="747" spans="1:28">
      <c r="A747" s="293"/>
      <c r="B747" s="167" t="s">
        <v>8</v>
      </c>
      <c r="C747" s="168">
        <v>384</v>
      </c>
      <c r="D747" s="169">
        <v>384</v>
      </c>
      <c r="E747" s="169">
        <v>384</v>
      </c>
      <c r="F747" s="169">
        <v>384</v>
      </c>
      <c r="G747" s="169">
        <v>384</v>
      </c>
      <c r="H747" s="169">
        <v>384</v>
      </c>
      <c r="I747" s="169">
        <v>384</v>
      </c>
      <c r="J747" s="169">
        <v>384</v>
      </c>
      <c r="K747" s="169">
        <v>384</v>
      </c>
      <c r="L747" s="169">
        <v>384</v>
      </c>
      <c r="M747" s="169">
        <v>384</v>
      </c>
      <c r="N747" s="169">
        <v>384</v>
      </c>
      <c r="O747" s="169">
        <v>384</v>
      </c>
      <c r="P747" s="169">
        <v>384</v>
      </c>
      <c r="Q747" s="169">
        <v>384</v>
      </c>
      <c r="R747" s="169">
        <v>384</v>
      </c>
      <c r="S747" s="169">
        <v>384</v>
      </c>
      <c r="T747" s="169">
        <v>384</v>
      </c>
      <c r="U747" s="169">
        <v>384</v>
      </c>
      <c r="V747" s="169">
        <v>384</v>
      </c>
      <c r="W747" s="169">
        <v>384</v>
      </c>
      <c r="X747" s="169">
        <v>384</v>
      </c>
      <c r="Y747" s="169">
        <v>384</v>
      </c>
      <c r="Z747" s="169">
        <v>384</v>
      </c>
      <c r="AA747" s="170">
        <v>384</v>
      </c>
      <c r="AB747" s="41"/>
    </row>
    <row r="748" spans="1:28" ht="24">
      <c r="A748" s="293" t="s">
        <v>83</v>
      </c>
      <c r="B748" s="163" t="s">
        <v>6</v>
      </c>
      <c r="C748" s="171" t="s">
        <v>305</v>
      </c>
      <c r="D748" s="173" t="s">
        <v>451</v>
      </c>
      <c r="E748" s="173" t="s">
        <v>296</v>
      </c>
      <c r="F748" s="173" t="s">
        <v>464</v>
      </c>
      <c r="G748" s="173" t="s">
        <v>436</v>
      </c>
      <c r="H748" s="173" t="s">
        <v>451</v>
      </c>
      <c r="I748" s="173" t="s">
        <v>374</v>
      </c>
      <c r="J748" s="173" t="s">
        <v>287</v>
      </c>
      <c r="K748" s="173" t="s">
        <v>353</v>
      </c>
      <c r="L748" s="173" t="s">
        <v>454</v>
      </c>
      <c r="M748" s="173" t="s">
        <v>379</v>
      </c>
      <c r="N748" s="173" t="s">
        <v>291</v>
      </c>
      <c r="O748" s="173" t="s">
        <v>362</v>
      </c>
      <c r="P748" s="173" t="s">
        <v>423</v>
      </c>
      <c r="Q748" s="173" t="s">
        <v>305</v>
      </c>
      <c r="R748" s="173" t="s">
        <v>336</v>
      </c>
      <c r="S748" s="173" t="s">
        <v>454</v>
      </c>
      <c r="T748" s="173" t="s">
        <v>483</v>
      </c>
      <c r="U748" s="173" t="s">
        <v>505</v>
      </c>
      <c r="V748" s="173" t="s">
        <v>507</v>
      </c>
      <c r="W748" s="173" t="s">
        <v>338</v>
      </c>
      <c r="X748" s="173" t="s">
        <v>451</v>
      </c>
      <c r="Y748" s="173" t="s">
        <v>526</v>
      </c>
      <c r="Z748" s="172">
        <v>1</v>
      </c>
      <c r="AA748" s="174" t="s">
        <v>527</v>
      </c>
      <c r="AB748" s="41"/>
    </row>
    <row r="749" spans="1:28">
      <c r="A749" s="289"/>
      <c r="B749" s="163" t="s">
        <v>7</v>
      </c>
      <c r="C749" s="175">
        <v>9.2007688264390537E-49</v>
      </c>
      <c r="D749" s="165">
        <v>1.6741361381241815E-45</v>
      </c>
      <c r="E749" s="165">
        <v>1.8010145719798959E-48</v>
      </c>
      <c r="F749" s="165">
        <v>4.0792575644952617E-55</v>
      </c>
      <c r="G749" s="165">
        <v>1.9636065522016663E-51</v>
      </c>
      <c r="H749" s="165">
        <v>2.0328249939138821E-45</v>
      </c>
      <c r="I749" s="165">
        <v>4.4375853951601767E-52</v>
      </c>
      <c r="J749" s="165">
        <v>2.2376871134920151E-47</v>
      </c>
      <c r="K749" s="165">
        <v>1.1222423690251811E-53</v>
      </c>
      <c r="L749" s="165">
        <v>6.851170600147743E-55</v>
      </c>
      <c r="M749" s="165">
        <v>1.9939054966202116E-54</v>
      </c>
      <c r="N749" s="165">
        <v>4.6173366215888496E-53</v>
      </c>
      <c r="O749" s="165">
        <v>7.6602643095426581E-56</v>
      </c>
      <c r="P749" s="165">
        <v>8.5614242812307457E-45</v>
      </c>
      <c r="Q749" s="165">
        <v>9.2510829053527949E-49</v>
      </c>
      <c r="R749" s="165">
        <v>1.4542713793791217E-40</v>
      </c>
      <c r="S749" s="165">
        <v>7.5760953201547482E-55</v>
      </c>
      <c r="T749" s="165">
        <v>5.0021359470394075E-44</v>
      </c>
      <c r="U749" s="165">
        <v>5.785354933693666E-47</v>
      </c>
      <c r="V749" s="165">
        <v>6.7426396004850071E-44</v>
      </c>
      <c r="W749" s="165">
        <v>2.210870393336804E-50</v>
      </c>
      <c r="X749" s="165">
        <v>1.6634493853269917E-45</v>
      </c>
      <c r="Y749" s="165">
        <v>2.3916092666946986E-39</v>
      </c>
      <c r="Z749" s="176"/>
      <c r="AA749" s="166">
        <v>2.118694352866047E-85</v>
      </c>
      <c r="AB749" s="41"/>
    </row>
    <row r="750" spans="1:28">
      <c r="A750" s="293"/>
      <c r="B750" s="167" t="s">
        <v>8</v>
      </c>
      <c r="C750" s="168">
        <v>384</v>
      </c>
      <c r="D750" s="169">
        <v>384</v>
      </c>
      <c r="E750" s="169">
        <v>384</v>
      </c>
      <c r="F750" s="169">
        <v>384</v>
      </c>
      <c r="G750" s="169">
        <v>384</v>
      </c>
      <c r="H750" s="169">
        <v>384</v>
      </c>
      <c r="I750" s="169">
        <v>384</v>
      </c>
      <c r="J750" s="169">
        <v>384</v>
      </c>
      <c r="K750" s="169">
        <v>384</v>
      </c>
      <c r="L750" s="169">
        <v>384</v>
      </c>
      <c r="M750" s="169">
        <v>384</v>
      </c>
      <c r="N750" s="169">
        <v>384</v>
      </c>
      <c r="O750" s="169">
        <v>384</v>
      </c>
      <c r="P750" s="169">
        <v>384</v>
      </c>
      <c r="Q750" s="169">
        <v>384</v>
      </c>
      <c r="R750" s="169">
        <v>384</v>
      </c>
      <c r="S750" s="169">
        <v>384</v>
      </c>
      <c r="T750" s="169">
        <v>384</v>
      </c>
      <c r="U750" s="169">
        <v>384</v>
      </c>
      <c r="V750" s="169">
        <v>384</v>
      </c>
      <c r="W750" s="169">
        <v>384</v>
      </c>
      <c r="X750" s="169">
        <v>384</v>
      </c>
      <c r="Y750" s="169">
        <v>384</v>
      </c>
      <c r="Z750" s="169">
        <v>384</v>
      </c>
      <c r="AA750" s="170">
        <v>384</v>
      </c>
      <c r="AB750" s="41"/>
    </row>
    <row r="751" spans="1:28" ht="24">
      <c r="A751" s="293" t="s">
        <v>84</v>
      </c>
      <c r="B751" s="163" t="s">
        <v>6</v>
      </c>
      <c r="C751" s="171" t="s">
        <v>442</v>
      </c>
      <c r="D751" s="173" t="s">
        <v>432</v>
      </c>
      <c r="E751" s="173" t="s">
        <v>412</v>
      </c>
      <c r="F751" s="173" t="s">
        <v>465</v>
      </c>
      <c r="G751" s="173" t="s">
        <v>472</v>
      </c>
      <c r="H751" s="173" t="s">
        <v>480</v>
      </c>
      <c r="I751" s="173" t="s">
        <v>485</v>
      </c>
      <c r="J751" s="173" t="s">
        <v>493</v>
      </c>
      <c r="K751" s="173" t="s">
        <v>495</v>
      </c>
      <c r="L751" s="173" t="s">
        <v>498</v>
      </c>
      <c r="M751" s="173" t="s">
        <v>502</v>
      </c>
      <c r="N751" s="173" t="s">
        <v>504</v>
      </c>
      <c r="O751" s="173" t="s">
        <v>419</v>
      </c>
      <c r="P751" s="173" t="s">
        <v>510</v>
      </c>
      <c r="Q751" s="173" t="s">
        <v>472</v>
      </c>
      <c r="R751" s="173" t="s">
        <v>431</v>
      </c>
      <c r="S751" s="173" t="s">
        <v>515</v>
      </c>
      <c r="T751" s="173" t="s">
        <v>519</v>
      </c>
      <c r="U751" s="173" t="s">
        <v>522</v>
      </c>
      <c r="V751" s="173" t="s">
        <v>524</v>
      </c>
      <c r="W751" s="173" t="s">
        <v>465</v>
      </c>
      <c r="X751" s="173" t="s">
        <v>298</v>
      </c>
      <c r="Y751" s="173" t="s">
        <v>323</v>
      </c>
      <c r="Z751" s="173" t="s">
        <v>527</v>
      </c>
      <c r="AA751" s="177">
        <v>1</v>
      </c>
      <c r="AB751" s="41"/>
    </row>
    <row r="752" spans="1:28">
      <c r="A752" s="289"/>
      <c r="B752" s="163" t="s">
        <v>7</v>
      </c>
      <c r="C752" s="175">
        <v>1.0852316007311916E-93</v>
      </c>
      <c r="D752" s="165">
        <v>5.5933716641967541E-97</v>
      </c>
      <c r="E752" s="165">
        <v>5.2367143244037205E-104</v>
      </c>
      <c r="F752" s="165">
        <v>5.0730877063776903E-117</v>
      </c>
      <c r="G752" s="165">
        <v>3.3268691504927507E-118</v>
      </c>
      <c r="H752" s="165">
        <v>2.3353500011041012E-95</v>
      </c>
      <c r="I752" s="165">
        <v>3.2853307023248666E-110</v>
      </c>
      <c r="J752" s="165">
        <v>1.4731364475393669E-107</v>
      </c>
      <c r="K752" s="165">
        <v>5.9647053895763429E-122</v>
      </c>
      <c r="L752" s="165">
        <v>5.2858266984469017E-125</v>
      </c>
      <c r="M752" s="165">
        <v>3.3308186490240565E-127</v>
      </c>
      <c r="N752" s="165">
        <v>8.3538121830302225E-100</v>
      </c>
      <c r="O752" s="165">
        <v>3.4576195761570633E-109</v>
      </c>
      <c r="P752" s="165">
        <v>2.1670679911334806E-71</v>
      </c>
      <c r="Q752" s="165">
        <v>3.2387906590872038E-118</v>
      </c>
      <c r="R752" s="165">
        <v>6.7277804650425033E-110</v>
      </c>
      <c r="S752" s="165">
        <v>6.6714079945942486E-109</v>
      </c>
      <c r="T752" s="165">
        <v>8.2936932452276188E-129</v>
      </c>
      <c r="U752" s="165">
        <v>8.6808605821931296E-111</v>
      </c>
      <c r="V752" s="165">
        <v>3.0946818303513828E-119</v>
      </c>
      <c r="W752" s="165">
        <v>6.3683223966835103E-117</v>
      </c>
      <c r="X752" s="165">
        <v>4.2586571995142304E-86</v>
      </c>
      <c r="Y752" s="165">
        <v>5.18351989075422E-71</v>
      </c>
      <c r="Z752" s="165">
        <v>2.118694352866047E-85</v>
      </c>
      <c r="AA752" s="178"/>
      <c r="AB752" s="41"/>
    </row>
    <row r="753" spans="1:28">
      <c r="A753" s="290"/>
      <c r="B753" s="179" t="s">
        <v>8</v>
      </c>
      <c r="C753" s="180">
        <v>384</v>
      </c>
      <c r="D753" s="181">
        <v>384</v>
      </c>
      <c r="E753" s="181">
        <v>384</v>
      </c>
      <c r="F753" s="181">
        <v>384</v>
      </c>
      <c r="G753" s="181">
        <v>384</v>
      </c>
      <c r="H753" s="181">
        <v>384</v>
      </c>
      <c r="I753" s="181">
        <v>384</v>
      </c>
      <c r="J753" s="181">
        <v>384</v>
      </c>
      <c r="K753" s="181">
        <v>384</v>
      </c>
      <c r="L753" s="181">
        <v>384</v>
      </c>
      <c r="M753" s="181">
        <v>384</v>
      </c>
      <c r="N753" s="181">
        <v>384</v>
      </c>
      <c r="O753" s="181">
        <v>384</v>
      </c>
      <c r="P753" s="181">
        <v>384</v>
      </c>
      <c r="Q753" s="181">
        <v>384</v>
      </c>
      <c r="R753" s="181">
        <v>384</v>
      </c>
      <c r="S753" s="181">
        <v>384</v>
      </c>
      <c r="T753" s="181">
        <v>384</v>
      </c>
      <c r="U753" s="181">
        <v>384</v>
      </c>
      <c r="V753" s="181">
        <v>384</v>
      </c>
      <c r="W753" s="181">
        <v>384</v>
      </c>
      <c r="X753" s="181">
        <v>384</v>
      </c>
      <c r="Y753" s="181">
        <v>384</v>
      </c>
      <c r="Z753" s="181">
        <v>384</v>
      </c>
      <c r="AA753" s="182">
        <v>384</v>
      </c>
      <c r="AB753" s="41"/>
    </row>
    <row r="754" spans="1:28">
      <c r="A754" s="291" t="s">
        <v>12</v>
      </c>
      <c r="B754" s="291"/>
      <c r="C754" s="291"/>
      <c r="D754" s="291"/>
      <c r="E754" s="291"/>
      <c r="F754" s="291"/>
      <c r="G754" s="291"/>
      <c r="H754" s="291"/>
      <c r="I754" s="291"/>
      <c r="J754" s="291"/>
      <c r="K754" s="291"/>
      <c r="L754" s="291"/>
      <c r="M754" s="291"/>
      <c r="N754" s="291"/>
      <c r="O754" s="291"/>
      <c r="P754" s="291"/>
      <c r="Q754" s="291"/>
      <c r="R754" s="291"/>
      <c r="S754" s="291"/>
      <c r="T754" s="291"/>
      <c r="U754" s="291"/>
      <c r="V754" s="291"/>
      <c r="W754" s="291"/>
      <c r="X754" s="291"/>
      <c r="Y754" s="291"/>
      <c r="Z754" s="291"/>
      <c r="AA754" s="291"/>
      <c r="AB754" s="41"/>
    </row>
    <row r="758" spans="1:28">
      <c r="A758" s="32" t="s">
        <v>219</v>
      </c>
    </row>
    <row r="760" spans="1:28" ht="15">
      <c r="A760" s="286" t="s">
        <v>220</v>
      </c>
      <c r="B760" s="286"/>
      <c r="C760" s="286"/>
      <c r="D760" s="286"/>
      <c r="E760" s="41"/>
      <c r="F760" s="41"/>
    </row>
    <row r="761" spans="1:28">
      <c r="A761" s="287" t="s">
        <v>11</v>
      </c>
      <c r="B761" s="287"/>
      <c r="C761" s="156" t="s">
        <v>8</v>
      </c>
      <c r="D761" s="158" t="s">
        <v>221</v>
      </c>
      <c r="E761" s="41"/>
      <c r="F761" s="41"/>
    </row>
    <row r="762" spans="1:28">
      <c r="A762" s="292" t="s">
        <v>222</v>
      </c>
      <c r="B762" s="159" t="s">
        <v>10</v>
      </c>
      <c r="C762" s="160">
        <v>384</v>
      </c>
      <c r="D762" s="183">
        <v>100</v>
      </c>
      <c r="E762" s="41"/>
      <c r="F762" s="41"/>
    </row>
    <row r="763" spans="1:28" ht="13.5">
      <c r="A763" s="289"/>
      <c r="B763" s="163" t="s">
        <v>539</v>
      </c>
      <c r="C763" s="184">
        <v>0</v>
      </c>
      <c r="D763" s="185">
        <v>0</v>
      </c>
      <c r="E763" s="41"/>
      <c r="F763" s="41"/>
    </row>
    <row r="764" spans="1:28">
      <c r="A764" s="290"/>
      <c r="B764" s="179" t="s">
        <v>4</v>
      </c>
      <c r="C764" s="180">
        <v>384</v>
      </c>
      <c r="D764" s="186">
        <v>100</v>
      </c>
      <c r="E764" s="41"/>
      <c r="F764" s="41"/>
    </row>
    <row r="765" spans="1:28">
      <c r="A765" s="291" t="s">
        <v>223</v>
      </c>
      <c r="B765" s="291"/>
      <c r="C765" s="291"/>
      <c r="D765" s="291"/>
      <c r="E765" s="41"/>
      <c r="F765" s="41"/>
    </row>
    <row r="766" spans="1:28">
      <c r="A766" s="41"/>
      <c r="B766" s="41"/>
      <c r="C766" s="41"/>
      <c r="D766" s="41"/>
      <c r="E766" s="41"/>
      <c r="F766" s="41"/>
    </row>
    <row r="767" spans="1:28" ht="15">
      <c r="A767" s="286" t="s">
        <v>224</v>
      </c>
      <c r="B767" s="286"/>
      <c r="C767" s="41"/>
      <c r="D767" s="41"/>
      <c r="E767" s="41"/>
      <c r="F767" s="41"/>
    </row>
    <row r="768" spans="1:28" ht="24">
      <c r="A768" s="156" t="s">
        <v>225</v>
      </c>
      <c r="B768" s="158" t="s">
        <v>226</v>
      </c>
      <c r="C768" s="41"/>
      <c r="D768" s="41"/>
      <c r="E768" s="41"/>
      <c r="F768" s="41"/>
    </row>
    <row r="769" spans="1:6">
      <c r="A769" s="187">
        <v>0.97615137527110474</v>
      </c>
      <c r="B769" s="188">
        <v>20</v>
      </c>
      <c r="C769" s="41"/>
      <c r="D769" s="41"/>
      <c r="E769" s="41"/>
      <c r="F769" s="41"/>
    </row>
    <row r="770" spans="1:6">
      <c r="A770" s="41"/>
      <c r="B770" s="41"/>
      <c r="C770" s="41"/>
      <c r="D770" s="41"/>
      <c r="E770" s="41"/>
      <c r="F770" s="41"/>
    </row>
    <row r="771" spans="1:6" ht="15">
      <c r="A771" s="286" t="s">
        <v>227</v>
      </c>
      <c r="B771" s="286"/>
      <c r="C771" s="286"/>
      <c r="D771" s="286"/>
      <c r="E771" s="286"/>
      <c r="F771" s="41"/>
    </row>
    <row r="772" spans="1:6" ht="48">
      <c r="A772" s="287" t="s">
        <v>11</v>
      </c>
      <c r="B772" s="156" t="s">
        <v>228</v>
      </c>
      <c r="C772" s="157" t="s">
        <v>229</v>
      </c>
      <c r="D772" s="157" t="s">
        <v>230</v>
      </c>
      <c r="E772" s="158" t="s">
        <v>231</v>
      </c>
      <c r="F772" s="41"/>
    </row>
    <row r="773" spans="1:6" ht="36">
      <c r="A773" s="159" t="s">
        <v>39</v>
      </c>
      <c r="B773" s="189">
        <v>48.468750000000007</v>
      </c>
      <c r="C773" s="190">
        <v>362.57343342036438</v>
      </c>
      <c r="D773" s="190">
        <v>0.77466454244924776</v>
      </c>
      <c r="E773" s="191">
        <v>0.97526394004329031</v>
      </c>
      <c r="F773" s="41"/>
    </row>
    <row r="774" spans="1:6" ht="36">
      <c r="A774" s="163" t="s">
        <v>40</v>
      </c>
      <c r="B774" s="192">
        <v>48.750000000000007</v>
      </c>
      <c r="C774" s="165">
        <v>359.07571801566462</v>
      </c>
      <c r="D774" s="165">
        <v>0.82384023805624929</v>
      </c>
      <c r="E774" s="166">
        <v>0.97478644273863879</v>
      </c>
      <c r="F774" s="41"/>
    </row>
    <row r="775" spans="1:6" ht="36">
      <c r="A775" s="163" t="s">
        <v>41</v>
      </c>
      <c r="B775" s="192">
        <v>48.919270833333343</v>
      </c>
      <c r="C775" s="165">
        <v>357.75586787423725</v>
      </c>
      <c r="D775" s="165">
        <v>0.81800011926857175</v>
      </c>
      <c r="E775" s="166">
        <v>0.97486259316023538</v>
      </c>
      <c r="F775" s="41"/>
    </row>
    <row r="776" spans="1:6" ht="36">
      <c r="A776" s="163" t="s">
        <v>42</v>
      </c>
      <c r="B776" s="192">
        <v>48.570312500000007</v>
      </c>
      <c r="C776" s="165">
        <v>359.61906413185261</v>
      </c>
      <c r="D776" s="165">
        <v>0.81586549807665631</v>
      </c>
      <c r="E776" s="166">
        <v>0.97486578695440962</v>
      </c>
      <c r="F776" s="41"/>
    </row>
    <row r="777" spans="1:6" ht="36">
      <c r="A777" s="163" t="s">
        <v>43</v>
      </c>
      <c r="B777" s="192">
        <v>48.328125000000007</v>
      </c>
      <c r="C777" s="165">
        <v>368.15837140992051</v>
      </c>
      <c r="D777" s="165">
        <v>0.6459813479210571</v>
      </c>
      <c r="E777" s="166">
        <v>0.9765072236294926</v>
      </c>
      <c r="F777" s="41"/>
    </row>
    <row r="778" spans="1:6" ht="36">
      <c r="A778" s="163" t="s">
        <v>44</v>
      </c>
      <c r="B778" s="192">
        <v>48.622395833333343</v>
      </c>
      <c r="C778" s="165">
        <v>359.47845273063416</v>
      </c>
      <c r="D778" s="165">
        <v>0.82340242335703084</v>
      </c>
      <c r="E778" s="166">
        <v>0.97478950231770534</v>
      </c>
      <c r="F778" s="41"/>
    </row>
    <row r="779" spans="1:6" ht="36">
      <c r="A779" s="163" t="s">
        <v>45</v>
      </c>
      <c r="B779" s="192">
        <v>48.664062500000007</v>
      </c>
      <c r="C779" s="165">
        <v>359.36204716057324</v>
      </c>
      <c r="D779" s="165">
        <v>0.83074732848952104</v>
      </c>
      <c r="E779" s="166">
        <v>0.97471604694404446</v>
      </c>
      <c r="F779" s="41"/>
    </row>
    <row r="780" spans="1:6" ht="36">
      <c r="A780" s="163" t="s">
        <v>46</v>
      </c>
      <c r="B780" s="192">
        <v>48.361979166666679</v>
      </c>
      <c r="C780" s="165">
        <v>365.26549581157411</v>
      </c>
      <c r="D780" s="165">
        <v>0.75996587819015327</v>
      </c>
      <c r="E780" s="166">
        <v>0.97539255278339754</v>
      </c>
      <c r="F780" s="41"/>
    </row>
    <row r="781" spans="1:6" ht="36">
      <c r="A781" s="163" t="s">
        <v>47</v>
      </c>
      <c r="B781" s="192">
        <v>48.742187500000007</v>
      </c>
      <c r="C781" s="165">
        <v>361.79497796997271</v>
      </c>
      <c r="D781" s="165">
        <v>0.79557802372955544</v>
      </c>
      <c r="E781" s="166">
        <v>0.97506041266969534</v>
      </c>
      <c r="F781" s="41"/>
    </row>
    <row r="782" spans="1:6" ht="36">
      <c r="A782" s="163" t="s">
        <v>48</v>
      </c>
      <c r="B782" s="192">
        <v>48.773437500000007</v>
      </c>
      <c r="C782" s="165">
        <v>359.25140747388917</v>
      </c>
      <c r="D782" s="165">
        <v>0.85535563049922758</v>
      </c>
      <c r="E782" s="166">
        <v>0.97447994285577355</v>
      </c>
      <c r="F782" s="41"/>
    </row>
    <row r="783" spans="1:6" ht="36">
      <c r="A783" s="163" t="s">
        <v>49</v>
      </c>
      <c r="B783" s="192">
        <v>48.747395833333343</v>
      </c>
      <c r="C783" s="165">
        <v>358.05873993690045</v>
      </c>
      <c r="D783" s="165">
        <v>0.86052141572680529</v>
      </c>
      <c r="E783" s="166">
        <v>0.97441923143049858</v>
      </c>
      <c r="F783" s="41"/>
    </row>
    <row r="784" spans="1:6" ht="36">
      <c r="A784" s="163" t="s">
        <v>50</v>
      </c>
      <c r="B784" s="192">
        <v>48.604166666666679</v>
      </c>
      <c r="C784" s="165">
        <v>360.44865100086912</v>
      </c>
      <c r="D784" s="165">
        <v>0.87420095377175666</v>
      </c>
      <c r="E784" s="166">
        <v>0.97433999394215698</v>
      </c>
      <c r="F784" s="41"/>
    </row>
    <row r="785" spans="1:6" ht="36">
      <c r="A785" s="163" t="s">
        <v>51</v>
      </c>
      <c r="B785" s="192">
        <v>48.427083333333343</v>
      </c>
      <c r="C785" s="165">
        <v>359.79101392515111</v>
      </c>
      <c r="D785" s="165">
        <v>0.82121251699802433</v>
      </c>
      <c r="E785" s="166">
        <v>0.97481089317912539</v>
      </c>
      <c r="F785" s="41"/>
    </row>
    <row r="786" spans="1:6" ht="36">
      <c r="A786" s="163" t="s">
        <v>52</v>
      </c>
      <c r="B786" s="192">
        <v>48.817708333333343</v>
      </c>
      <c r="C786" s="165">
        <v>358.14422867710937</v>
      </c>
      <c r="D786" s="165">
        <v>0.83289958825393406</v>
      </c>
      <c r="E786" s="166">
        <v>0.97469693152356884</v>
      </c>
      <c r="F786" s="41"/>
    </row>
    <row r="787" spans="1:6" ht="36">
      <c r="A787" s="163" t="s">
        <v>53</v>
      </c>
      <c r="B787" s="192">
        <v>48.898437500000007</v>
      </c>
      <c r="C787" s="165">
        <v>359.72595055482913</v>
      </c>
      <c r="D787" s="165">
        <v>0.8153635798057326</v>
      </c>
      <c r="E787" s="166">
        <v>0.97487036951454831</v>
      </c>
      <c r="F787" s="41"/>
    </row>
    <row r="788" spans="1:6" ht="36">
      <c r="A788" s="163" t="s">
        <v>54</v>
      </c>
      <c r="B788" s="192">
        <v>48.695312500000007</v>
      </c>
      <c r="C788" s="165">
        <v>362.39517379242699</v>
      </c>
      <c r="D788" s="165">
        <v>0.83282360669627031</v>
      </c>
      <c r="E788" s="166">
        <v>0.9747272080759507</v>
      </c>
      <c r="F788" s="41"/>
    </row>
    <row r="789" spans="1:6" ht="36">
      <c r="A789" s="163" t="s">
        <v>55</v>
      </c>
      <c r="B789" s="192">
        <v>48.437500000000007</v>
      </c>
      <c r="C789" s="165">
        <v>364.43472584856278</v>
      </c>
      <c r="D789" s="165">
        <v>0.74990947529417162</v>
      </c>
      <c r="E789" s="166">
        <v>0.97549299053672012</v>
      </c>
      <c r="F789" s="41"/>
    </row>
    <row r="790" spans="1:6" ht="36">
      <c r="A790" s="163" t="s">
        <v>56</v>
      </c>
      <c r="B790" s="192">
        <v>48.682291666666679</v>
      </c>
      <c r="C790" s="165">
        <v>362.23822345517721</v>
      </c>
      <c r="D790" s="165">
        <v>0.82777128821603996</v>
      </c>
      <c r="E790" s="166">
        <v>0.97476737829784532</v>
      </c>
      <c r="F790" s="41"/>
    </row>
    <row r="791" spans="1:6" ht="36">
      <c r="A791" s="163" t="s">
        <v>57</v>
      </c>
      <c r="B791" s="192">
        <v>48.765625000000007</v>
      </c>
      <c r="C791" s="165">
        <v>360.80654373368026</v>
      </c>
      <c r="D791" s="165">
        <v>0.83548945376185169</v>
      </c>
      <c r="E791" s="166">
        <v>0.97467978511534126</v>
      </c>
      <c r="F791" s="41"/>
    </row>
    <row r="792" spans="1:6" ht="36">
      <c r="A792" s="179" t="s">
        <v>58</v>
      </c>
      <c r="B792" s="193">
        <v>48.533854166666679</v>
      </c>
      <c r="C792" s="194">
        <v>363.77430782201799</v>
      </c>
      <c r="D792" s="194">
        <v>0.80699764026145404</v>
      </c>
      <c r="E792" s="195">
        <v>0.9749680616132026</v>
      </c>
      <c r="F792" s="41"/>
    </row>
    <row r="795" spans="1:6">
      <c r="A795" s="32" t="s">
        <v>232</v>
      </c>
    </row>
    <row r="797" spans="1:6" ht="15">
      <c r="A797" s="286" t="s">
        <v>220</v>
      </c>
      <c r="B797" s="286"/>
      <c r="C797" s="286"/>
      <c r="D797" s="286"/>
      <c r="E797" s="41"/>
      <c r="F797" s="41"/>
    </row>
    <row r="798" spans="1:6">
      <c r="A798" s="287" t="s">
        <v>11</v>
      </c>
      <c r="B798" s="287"/>
      <c r="C798" s="156" t="s">
        <v>8</v>
      </c>
      <c r="D798" s="158" t="s">
        <v>221</v>
      </c>
      <c r="E798" s="41"/>
      <c r="F798" s="41"/>
    </row>
    <row r="799" spans="1:6">
      <c r="A799" s="292" t="s">
        <v>222</v>
      </c>
      <c r="B799" s="159" t="s">
        <v>10</v>
      </c>
      <c r="C799" s="160">
        <v>384</v>
      </c>
      <c r="D799" s="183">
        <v>100</v>
      </c>
      <c r="E799" s="41"/>
      <c r="F799" s="41"/>
    </row>
    <row r="800" spans="1:6" ht="13.5">
      <c r="A800" s="289"/>
      <c r="B800" s="163" t="s">
        <v>539</v>
      </c>
      <c r="C800" s="184">
        <v>0</v>
      </c>
      <c r="D800" s="185">
        <v>0</v>
      </c>
      <c r="E800" s="41"/>
      <c r="F800" s="41"/>
    </row>
    <row r="801" spans="1:6">
      <c r="A801" s="290"/>
      <c r="B801" s="179" t="s">
        <v>4</v>
      </c>
      <c r="C801" s="180">
        <v>384</v>
      </c>
      <c r="D801" s="186">
        <v>100</v>
      </c>
      <c r="E801" s="41"/>
      <c r="F801" s="41"/>
    </row>
    <row r="802" spans="1:6">
      <c r="A802" s="291" t="s">
        <v>223</v>
      </c>
      <c r="B802" s="291"/>
      <c r="C802" s="291"/>
      <c r="D802" s="291"/>
      <c r="E802" s="41"/>
      <c r="F802" s="41"/>
    </row>
    <row r="803" spans="1:6">
      <c r="A803" s="41"/>
      <c r="B803" s="41"/>
      <c r="C803" s="41"/>
      <c r="D803" s="41"/>
      <c r="E803" s="41"/>
      <c r="F803" s="41"/>
    </row>
    <row r="804" spans="1:6" ht="15">
      <c r="A804" s="286" t="s">
        <v>224</v>
      </c>
      <c r="B804" s="286"/>
      <c r="C804" s="41"/>
      <c r="D804" s="41"/>
      <c r="E804" s="41"/>
      <c r="F804" s="41"/>
    </row>
    <row r="805" spans="1:6" ht="24">
      <c r="A805" s="156" t="s">
        <v>225</v>
      </c>
      <c r="B805" s="158" t="s">
        <v>226</v>
      </c>
      <c r="C805" s="41"/>
      <c r="D805" s="41"/>
      <c r="E805" s="41"/>
      <c r="F805" s="41"/>
    </row>
    <row r="806" spans="1:6">
      <c r="A806" s="187">
        <v>0.9820441523026926</v>
      </c>
      <c r="B806" s="188">
        <v>24</v>
      </c>
      <c r="C806" s="41"/>
      <c r="D806" s="41"/>
      <c r="E806" s="41"/>
      <c r="F806" s="41"/>
    </row>
    <row r="807" spans="1:6">
      <c r="A807" s="41"/>
      <c r="B807" s="41"/>
      <c r="C807" s="41"/>
      <c r="D807" s="41"/>
      <c r="E807" s="41"/>
      <c r="F807" s="41"/>
    </row>
    <row r="808" spans="1:6" ht="15">
      <c r="A808" s="286" t="s">
        <v>227</v>
      </c>
      <c r="B808" s="286"/>
      <c r="C808" s="286"/>
      <c r="D808" s="286"/>
      <c r="E808" s="286"/>
      <c r="F808" s="41"/>
    </row>
    <row r="809" spans="1:6" ht="48">
      <c r="A809" s="287" t="s">
        <v>11</v>
      </c>
      <c r="B809" s="156" t="s">
        <v>228</v>
      </c>
      <c r="C809" s="157" t="s">
        <v>229</v>
      </c>
      <c r="D809" s="157" t="s">
        <v>230</v>
      </c>
      <c r="E809" s="158" t="s">
        <v>231</v>
      </c>
      <c r="F809" s="41"/>
    </row>
    <row r="810" spans="1:6" ht="48">
      <c r="A810" s="159" t="s">
        <v>60</v>
      </c>
      <c r="B810" s="189">
        <v>60.203125</v>
      </c>
      <c r="C810" s="190">
        <v>509.41555156657961</v>
      </c>
      <c r="D810" s="190">
        <v>0.80004852044016961</v>
      </c>
      <c r="E810" s="191">
        <v>0.98144527609316567</v>
      </c>
      <c r="F810" s="41"/>
    </row>
    <row r="811" spans="1:6" ht="48">
      <c r="A811" s="163" t="s">
        <v>61</v>
      </c>
      <c r="B811" s="192">
        <v>60.25</v>
      </c>
      <c r="C811" s="165">
        <v>509.43080939947777</v>
      </c>
      <c r="D811" s="165">
        <v>0.80873845203853534</v>
      </c>
      <c r="E811" s="166">
        <v>0.98138741548948727</v>
      </c>
      <c r="F811" s="41"/>
    </row>
    <row r="812" spans="1:6" ht="48">
      <c r="A812" s="163" t="s">
        <v>62</v>
      </c>
      <c r="B812" s="192">
        <v>60.145833333333336</v>
      </c>
      <c r="C812" s="165">
        <v>508.41731940818102</v>
      </c>
      <c r="D812" s="165">
        <v>0.82552932508506471</v>
      </c>
      <c r="E812" s="166">
        <v>0.98128028351613428</v>
      </c>
      <c r="F812" s="41"/>
    </row>
    <row r="813" spans="1:6" ht="48">
      <c r="A813" s="163" t="s">
        <v>63</v>
      </c>
      <c r="B813" s="192">
        <v>60.239583333333336</v>
      </c>
      <c r="C813" s="165">
        <v>507.37848128807656</v>
      </c>
      <c r="D813" s="165">
        <v>0.85272857391040779</v>
      </c>
      <c r="E813" s="166">
        <v>0.98110652243293262</v>
      </c>
      <c r="F813" s="41"/>
    </row>
    <row r="814" spans="1:6" ht="48">
      <c r="A814" s="163" t="s">
        <v>64</v>
      </c>
      <c r="B814" s="192">
        <v>60.229166666666664</v>
      </c>
      <c r="C814" s="165">
        <v>508.67319408181027</v>
      </c>
      <c r="D814" s="165">
        <v>0.85538988964295071</v>
      </c>
      <c r="E814" s="166">
        <v>0.98109791635768839</v>
      </c>
      <c r="F814" s="41"/>
    </row>
    <row r="815" spans="1:6" ht="48">
      <c r="A815" s="163" t="s">
        <v>65</v>
      </c>
      <c r="B815" s="192">
        <v>60.197916666666664</v>
      </c>
      <c r="C815" s="165">
        <v>508.80145778938203</v>
      </c>
      <c r="D815" s="165">
        <v>0.8042416028486199</v>
      </c>
      <c r="E815" s="166">
        <v>0.98142060738795422</v>
      </c>
      <c r="F815" s="41"/>
    </row>
    <row r="816" spans="1:6" ht="48">
      <c r="A816" s="163" t="s">
        <v>66</v>
      </c>
      <c r="B816" s="192">
        <v>60.1875</v>
      </c>
      <c r="C816" s="165">
        <v>509.677545691906</v>
      </c>
      <c r="D816" s="165">
        <v>0.83973438795314881</v>
      </c>
      <c r="E816" s="166">
        <v>0.98119617175603235</v>
      </c>
      <c r="F816" s="41"/>
    </row>
    <row r="817" spans="1:6" ht="48">
      <c r="A817" s="163" t="s">
        <v>67</v>
      </c>
      <c r="B817" s="192">
        <v>60.119791666666664</v>
      </c>
      <c r="C817" s="165">
        <v>508.87334094865099</v>
      </c>
      <c r="D817" s="165">
        <v>0.833729447390409</v>
      </c>
      <c r="E817" s="166">
        <v>0.98122866674889353</v>
      </c>
      <c r="F817" s="41"/>
    </row>
    <row r="818" spans="1:6" ht="48">
      <c r="A818" s="163" t="s">
        <v>68</v>
      </c>
      <c r="B818" s="192">
        <v>59.955729166666664</v>
      </c>
      <c r="C818" s="165">
        <v>506.71605064186247</v>
      </c>
      <c r="D818" s="165">
        <v>0.8617077616258384</v>
      </c>
      <c r="E818" s="166">
        <v>0.98104819853428216</v>
      </c>
      <c r="F818" s="41"/>
    </row>
    <row r="819" spans="1:6" ht="48">
      <c r="A819" s="163" t="s">
        <v>69</v>
      </c>
      <c r="B819" s="192">
        <v>60.127604166666664</v>
      </c>
      <c r="C819" s="165">
        <v>505.35443184290688</v>
      </c>
      <c r="D819" s="165">
        <v>0.86669862136844977</v>
      </c>
      <c r="E819" s="166">
        <v>0.98101240007262258</v>
      </c>
      <c r="F819" s="41"/>
    </row>
    <row r="820" spans="1:6" ht="48">
      <c r="A820" s="163" t="s">
        <v>70</v>
      </c>
      <c r="B820" s="192">
        <v>60.174479166666664</v>
      </c>
      <c r="C820" s="165">
        <v>506.12874646431675</v>
      </c>
      <c r="D820" s="165">
        <v>0.87065885183365754</v>
      </c>
      <c r="E820" s="166">
        <v>0.98098997901026097</v>
      </c>
      <c r="F820" s="41"/>
    </row>
    <row r="821" spans="1:6" ht="48">
      <c r="A821" s="163" t="s">
        <v>71</v>
      </c>
      <c r="B821" s="192">
        <v>60.1640625</v>
      </c>
      <c r="C821" s="165">
        <v>510.70147274804174</v>
      </c>
      <c r="D821" s="165">
        <v>0.81637170968962192</v>
      </c>
      <c r="E821" s="166">
        <v>0.98133924523387739</v>
      </c>
      <c r="F821" s="41"/>
    </row>
    <row r="822" spans="1:6" ht="48">
      <c r="A822" s="163" t="s">
        <v>72</v>
      </c>
      <c r="B822" s="192">
        <v>60.361979166666664</v>
      </c>
      <c r="C822" s="165">
        <v>507.86601800478672</v>
      </c>
      <c r="D822" s="165">
        <v>0.83692104096790099</v>
      </c>
      <c r="E822" s="166">
        <v>0.98120713555112915</v>
      </c>
      <c r="F822" s="41"/>
    </row>
    <row r="823" spans="1:6" ht="48">
      <c r="A823" s="163" t="s">
        <v>73</v>
      </c>
      <c r="B823" s="192">
        <v>59.994791666666664</v>
      </c>
      <c r="C823" s="165">
        <v>515.45166993037424</v>
      </c>
      <c r="D823" s="165">
        <v>0.73128363187515755</v>
      </c>
      <c r="E823" s="166">
        <v>0.98185504335596352</v>
      </c>
      <c r="F823" s="41"/>
    </row>
    <row r="824" spans="1:6" ht="48">
      <c r="A824" s="163" t="s">
        <v>74</v>
      </c>
      <c r="B824" s="192">
        <v>60</v>
      </c>
      <c r="C824" s="165">
        <v>507.95822454308092</v>
      </c>
      <c r="D824" s="165">
        <v>0.85519115999960826</v>
      </c>
      <c r="E824" s="166">
        <v>0.98109420788925816</v>
      </c>
      <c r="F824" s="41"/>
    </row>
    <row r="825" spans="1:6" ht="48">
      <c r="A825" s="163" t="s">
        <v>75</v>
      </c>
      <c r="B825" s="192">
        <v>59.9765625</v>
      </c>
      <c r="C825" s="165">
        <v>509.85062418407307</v>
      </c>
      <c r="D825" s="165">
        <v>0.8391345659893712</v>
      </c>
      <c r="E825" s="166">
        <v>0.98120079471527843</v>
      </c>
      <c r="F825" s="41"/>
    </row>
    <row r="826" spans="1:6" ht="48">
      <c r="A826" s="163" t="s">
        <v>76</v>
      </c>
      <c r="B826" s="192">
        <v>60.328125</v>
      </c>
      <c r="C826" s="165">
        <v>509.41163511749346</v>
      </c>
      <c r="D826" s="165">
        <v>0.83684962034954291</v>
      </c>
      <c r="E826" s="166">
        <v>0.98121169229507876</v>
      </c>
      <c r="F826" s="41"/>
    </row>
    <row r="827" spans="1:6" ht="48">
      <c r="A827" s="163" t="s">
        <v>77</v>
      </c>
      <c r="B827" s="192">
        <v>60.096354166666664</v>
      </c>
      <c r="C827" s="165">
        <v>506.38494750870319</v>
      </c>
      <c r="D827" s="165">
        <v>0.87338231993331539</v>
      </c>
      <c r="E827" s="166">
        <v>0.98097475398828426</v>
      </c>
      <c r="F827" s="41"/>
    </row>
    <row r="828" spans="1:6" ht="48">
      <c r="A828" s="163" t="s">
        <v>78</v>
      </c>
      <c r="B828" s="192">
        <v>60.072916666666664</v>
      </c>
      <c r="C828" s="165">
        <v>507.91634029590944</v>
      </c>
      <c r="D828" s="165">
        <v>0.84034754824660429</v>
      </c>
      <c r="E828" s="166">
        <v>0.98118541230771128</v>
      </c>
      <c r="F828" s="41"/>
    </row>
    <row r="829" spans="1:6" ht="48">
      <c r="A829" s="163" t="s">
        <v>79</v>
      </c>
      <c r="B829" s="192">
        <v>60.083333333333336</v>
      </c>
      <c r="C829" s="165">
        <v>507.89382071366401</v>
      </c>
      <c r="D829" s="165">
        <v>0.85708691819561955</v>
      </c>
      <c r="E829" s="166">
        <v>0.98108246366993446</v>
      </c>
      <c r="F829" s="41"/>
    </row>
    <row r="830" spans="1:6" ht="48">
      <c r="A830" s="163" t="s">
        <v>80</v>
      </c>
      <c r="B830" s="192">
        <v>60.0546875</v>
      </c>
      <c r="C830" s="165">
        <v>507.24243227806784</v>
      </c>
      <c r="D830" s="165">
        <v>0.85249516431462258</v>
      </c>
      <c r="E830" s="166">
        <v>0.98110752359271469</v>
      </c>
      <c r="F830" s="41"/>
    </row>
    <row r="831" spans="1:6" ht="48">
      <c r="A831" s="163" t="s">
        <v>81</v>
      </c>
      <c r="B831" s="192">
        <v>60.2578125</v>
      </c>
      <c r="C831" s="165">
        <v>510.32239311357699</v>
      </c>
      <c r="D831" s="165">
        <v>0.77866777710924306</v>
      </c>
      <c r="E831" s="166">
        <v>0.98158480360391021</v>
      </c>
      <c r="F831" s="41"/>
    </row>
    <row r="832" spans="1:6" ht="48">
      <c r="A832" s="163" t="s">
        <v>82</v>
      </c>
      <c r="B832" s="192">
        <v>59.919270833333336</v>
      </c>
      <c r="C832" s="165">
        <v>509.34333523716271</v>
      </c>
      <c r="D832" s="165">
        <v>0.72597947241530925</v>
      </c>
      <c r="E832" s="166">
        <v>0.98201949646646525</v>
      </c>
      <c r="F832" s="41"/>
    </row>
    <row r="833" spans="1:6" ht="48">
      <c r="A833" s="179" t="s">
        <v>83</v>
      </c>
      <c r="B833" s="193">
        <v>60.109375</v>
      </c>
      <c r="C833" s="194">
        <v>512.30654373368145</v>
      </c>
      <c r="D833" s="194">
        <v>0.77752500365233002</v>
      </c>
      <c r="E833" s="195">
        <v>0.9815787077591388</v>
      </c>
      <c r="F833" s="41"/>
    </row>
    <row r="836" spans="1:6">
      <c r="A836" s="32"/>
      <c r="B836" s="32"/>
    </row>
    <row r="837" spans="1:6">
      <c r="A837" s="32" t="s">
        <v>277</v>
      </c>
      <c r="B837" s="32"/>
    </row>
    <row r="838" spans="1:6">
      <c r="A838" s="41"/>
      <c r="B838" s="41"/>
      <c r="C838" s="41"/>
      <c r="D838" s="41"/>
      <c r="E838" s="41"/>
      <c r="F838" s="41"/>
    </row>
    <row r="839" spans="1:6" ht="18">
      <c r="A839" s="64" t="s">
        <v>264</v>
      </c>
      <c r="B839" s="41"/>
      <c r="C839" s="41"/>
      <c r="D839" s="41"/>
      <c r="E839" s="41"/>
      <c r="F839" s="41"/>
    </row>
    <row r="840" spans="1:6">
      <c r="A840" s="41"/>
      <c r="B840" s="41"/>
      <c r="C840" s="41"/>
      <c r="D840" s="41"/>
      <c r="E840" s="41"/>
      <c r="F840" s="41"/>
    </row>
    <row r="841" spans="1:6" ht="15">
      <c r="A841" s="286" t="s">
        <v>265</v>
      </c>
      <c r="B841" s="286"/>
      <c r="C841" s="286"/>
      <c r="D841" s="286"/>
      <c r="E841" s="286"/>
      <c r="F841" s="41"/>
    </row>
    <row r="842" spans="1:6" ht="24">
      <c r="A842" s="287" t="s">
        <v>266</v>
      </c>
      <c r="B842" s="287"/>
      <c r="C842" s="156" t="s">
        <v>8</v>
      </c>
      <c r="D842" s="157" t="s">
        <v>267</v>
      </c>
      <c r="E842" s="158" t="s">
        <v>268</v>
      </c>
      <c r="F842" s="41"/>
    </row>
    <row r="843" spans="1:6" ht="24">
      <c r="A843" s="288" t="s">
        <v>269</v>
      </c>
      <c r="B843" s="159" t="s">
        <v>270</v>
      </c>
      <c r="C843" s="160">
        <v>384</v>
      </c>
      <c r="D843" s="196">
        <v>329.75130208333331</v>
      </c>
      <c r="E843" s="197">
        <v>126624.5</v>
      </c>
      <c r="F843" s="41"/>
    </row>
    <row r="844" spans="1:6" ht="48">
      <c r="A844" s="289"/>
      <c r="B844" s="163" t="s">
        <v>271</v>
      </c>
      <c r="C844" s="184">
        <v>384</v>
      </c>
      <c r="D844" s="198">
        <v>439.24869791666669</v>
      </c>
      <c r="E844" s="199">
        <v>168671.5</v>
      </c>
      <c r="F844" s="41"/>
    </row>
    <row r="845" spans="1:6">
      <c r="A845" s="290"/>
      <c r="B845" s="179" t="s">
        <v>4</v>
      </c>
      <c r="C845" s="180">
        <v>768</v>
      </c>
      <c r="D845" s="200"/>
      <c r="E845" s="201"/>
      <c r="F845" s="41"/>
    </row>
    <row r="846" spans="1:6">
      <c r="A846" s="41"/>
      <c r="B846" s="41"/>
      <c r="C846" s="41"/>
      <c r="D846" s="41"/>
      <c r="E846" s="41"/>
      <c r="F846" s="41"/>
    </row>
    <row r="847" spans="1:6" ht="15">
      <c r="A847" s="286" t="s">
        <v>528</v>
      </c>
      <c r="B847" s="286"/>
      <c r="C847" s="41"/>
      <c r="D847" s="41"/>
      <c r="E847" s="41"/>
      <c r="F847" s="41"/>
    </row>
    <row r="848" spans="1:6" ht="48">
      <c r="A848" s="287" t="s">
        <v>11</v>
      </c>
      <c r="B848" s="202" t="s">
        <v>269</v>
      </c>
      <c r="C848" s="41"/>
      <c r="D848" s="41"/>
      <c r="E848" s="41"/>
      <c r="F848" s="41"/>
    </row>
    <row r="849" spans="1:6" ht="24">
      <c r="A849" s="159" t="s">
        <v>272</v>
      </c>
      <c r="B849" s="203">
        <v>52704.5</v>
      </c>
      <c r="C849" s="41"/>
      <c r="D849" s="41"/>
      <c r="E849" s="41"/>
      <c r="F849" s="41"/>
    </row>
    <row r="850" spans="1:6" ht="24">
      <c r="A850" s="163" t="s">
        <v>273</v>
      </c>
      <c r="B850" s="204">
        <v>126624.5</v>
      </c>
      <c r="C850" s="41"/>
      <c r="D850" s="41"/>
      <c r="E850" s="41"/>
      <c r="F850" s="41"/>
    </row>
    <row r="851" spans="1:6">
      <c r="A851" s="163" t="s">
        <v>274</v>
      </c>
      <c r="B851" s="204">
        <v>-6.8400572721038113</v>
      </c>
      <c r="C851" s="41"/>
      <c r="D851" s="41"/>
      <c r="E851" s="41"/>
      <c r="F851" s="41"/>
    </row>
    <row r="852" spans="1:6" ht="36">
      <c r="A852" s="179" t="s">
        <v>275</v>
      </c>
      <c r="B852" s="205">
        <v>7.9161526101951019E-12</v>
      </c>
      <c r="C852" s="41"/>
      <c r="D852" s="41"/>
      <c r="E852" s="41"/>
      <c r="F852" s="41"/>
    </row>
    <row r="853" spans="1:6">
      <c r="A853" s="291" t="s">
        <v>276</v>
      </c>
      <c r="B853" s="291"/>
      <c r="C853" s="41"/>
      <c r="D853" s="41"/>
      <c r="E853" s="41"/>
      <c r="F853" s="41"/>
    </row>
  </sheetData>
  <mergeCells count="223">
    <mergeCell ref="A513:A602"/>
    <mergeCell ref="A495:A500"/>
    <mergeCell ref="A502:F502"/>
    <mergeCell ref="A503:B503"/>
    <mergeCell ref="A504:A509"/>
    <mergeCell ref="A511:F511"/>
    <mergeCell ref="A512:B512"/>
    <mergeCell ref="A477:A482"/>
    <mergeCell ref="A484:F484"/>
    <mergeCell ref="A485:B485"/>
    <mergeCell ref="A486:A491"/>
    <mergeCell ref="A493:F493"/>
    <mergeCell ref="A494:B494"/>
    <mergeCell ref="A459:A464"/>
    <mergeCell ref="A466:F466"/>
    <mergeCell ref="A467:B467"/>
    <mergeCell ref="A468:A473"/>
    <mergeCell ref="A475:F475"/>
    <mergeCell ref="A476:B476"/>
    <mergeCell ref="A441:A446"/>
    <mergeCell ref="A448:F448"/>
    <mergeCell ref="A449:B449"/>
    <mergeCell ref="A450:A455"/>
    <mergeCell ref="A457:F457"/>
    <mergeCell ref="A458:B458"/>
    <mergeCell ref="A423:A428"/>
    <mergeCell ref="A430:F430"/>
    <mergeCell ref="A431:B431"/>
    <mergeCell ref="A432:A437"/>
    <mergeCell ref="A439:F439"/>
    <mergeCell ref="A440:B440"/>
    <mergeCell ref="A405:A410"/>
    <mergeCell ref="A412:F412"/>
    <mergeCell ref="A413:B413"/>
    <mergeCell ref="A414:A419"/>
    <mergeCell ref="A421:F421"/>
    <mergeCell ref="A422:B422"/>
    <mergeCell ref="A387:A392"/>
    <mergeCell ref="A394:F394"/>
    <mergeCell ref="A395:B395"/>
    <mergeCell ref="A396:A401"/>
    <mergeCell ref="A403:F403"/>
    <mergeCell ref="A404:B404"/>
    <mergeCell ref="A369:A374"/>
    <mergeCell ref="A376:F376"/>
    <mergeCell ref="A377:B377"/>
    <mergeCell ref="A378:A383"/>
    <mergeCell ref="A385:F385"/>
    <mergeCell ref="A386:B386"/>
    <mergeCell ref="A351:A356"/>
    <mergeCell ref="A358:F358"/>
    <mergeCell ref="A359:B359"/>
    <mergeCell ref="A360:A365"/>
    <mergeCell ref="A367:F367"/>
    <mergeCell ref="A368:B368"/>
    <mergeCell ref="A333:A338"/>
    <mergeCell ref="A340:F340"/>
    <mergeCell ref="A341:B341"/>
    <mergeCell ref="A342:A347"/>
    <mergeCell ref="A349:F349"/>
    <mergeCell ref="A350:B350"/>
    <mergeCell ref="A315:A320"/>
    <mergeCell ref="A322:F322"/>
    <mergeCell ref="A323:B323"/>
    <mergeCell ref="A324:A329"/>
    <mergeCell ref="A331:F331"/>
    <mergeCell ref="A332:B332"/>
    <mergeCell ref="A297:A302"/>
    <mergeCell ref="A304:F304"/>
    <mergeCell ref="A305:B305"/>
    <mergeCell ref="A306:A311"/>
    <mergeCell ref="A313:F313"/>
    <mergeCell ref="A314:B314"/>
    <mergeCell ref="A207:A212"/>
    <mergeCell ref="A214:F214"/>
    <mergeCell ref="A215:B215"/>
    <mergeCell ref="A216:A293"/>
    <mergeCell ref="A295:F295"/>
    <mergeCell ref="A296:B296"/>
    <mergeCell ref="A189:A194"/>
    <mergeCell ref="A196:F196"/>
    <mergeCell ref="A197:B197"/>
    <mergeCell ref="A198:A203"/>
    <mergeCell ref="A205:F205"/>
    <mergeCell ref="A206:B206"/>
    <mergeCell ref="A171:A176"/>
    <mergeCell ref="A178:F178"/>
    <mergeCell ref="A179:B179"/>
    <mergeCell ref="A180:A185"/>
    <mergeCell ref="A187:F187"/>
    <mergeCell ref="A188:B188"/>
    <mergeCell ref="A153:A158"/>
    <mergeCell ref="A160:F160"/>
    <mergeCell ref="A161:B161"/>
    <mergeCell ref="A162:A167"/>
    <mergeCell ref="A169:F169"/>
    <mergeCell ref="A170:B170"/>
    <mergeCell ref="A135:A140"/>
    <mergeCell ref="A142:F142"/>
    <mergeCell ref="A143:B143"/>
    <mergeCell ref="A144:A149"/>
    <mergeCell ref="A151:F151"/>
    <mergeCell ref="A152:B152"/>
    <mergeCell ref="A117:A122"/>
    <mergeCell ref="A124:F124"/>
    <mergeCell ref="A125:B125"/>
    <mergeCell ref="A126:A131"/>
    <mergeCell ref="A133:F133"/>
    <mergeCell ref="A134:B134"/>
    <mergeCell ref="A99:A104"/>
    <mergeCell ref="A106:F106"/>
    <mergeCell ref="A107:B107"/>
    <mergeCell ref="A108:A113"/>
    <mergeCell ref="A115:F115"/>
    <mergeCell ref="A116:B116"/>
    <mergeCell ref="A81:A86"/>
    <mergeCell ref="A88:F88"/>
    <mergeCell ref="A89:B89"/>
    <mergeCell ref="A90:A95"/>
    <mergeCell ref="A97:F97"/>
    <mergeCell ref="A98:B98"/>
    <mergeCell ref="A72:A77"/>
    <mergeCell ref="A79:F79"/>
    <mergeCell ref="A80:B80"/>
    <mergeCell ref="A45:A50"/>
    <mergeCell ref="A52:F52"/>
    <mergeCell ref="A53:B53"/>
    <mergeCell ref="A54:A59"/>
    <mergeCell ref="A61:F61"/>
    <mergeCell ref="A62:B62"/>
    <mergeCell ref="A3:AZ3"/>
    <mergeCell ref="A4:B4"/>
    <mergeCell ref="A5:A6"/>
    <mergeCell ref="A7:B7"/>
    <mergeCell ref="A8:B8"/>
    <mergeCell ref="A9:B9"/>
    <mergeCell ref="A607:W607"/>
    <mergeCell ref="A608:B608"/>
    <mergeCell ref="A609:A611"/>
    <mergeCell ref="A24:A32"/>
    <mergeCell ref="A34:F34"/>
    <mergeCell ref="A35:B35"/>
    <mergeCell ref="A36:A41"/>
    <mergeCell ref="A43:F43"/>
    <mergeCell ref="A44:B44"/>
    <mergeCell ref="A10:B10"/>
    <mergeCell ref="A13:F13"/>
    <mergeCell ref="A14:B14"/>
    <mergeCell ref="A15:A20"/>
    <mergeCell ref="A22:F22"/>
    <mergeCell ref="A23:B23"/>
    <mergeCell ref="A63:A68"/>
    <mergeCell ref="A70:F70"/>
    <mergeCell ref="A71:B71"/>
    <mergeCell ref="A612:A614"/>
    <mergeCell ref="A615:A617"/>
    <mergeCell ref="A618:A620"/>
    <mergeCell ref="A621:A623"/>
    <mergeCell ref="A624:A626"/>
    <mergeCell ref="A627:A629"/>
    <mergeCell ref="A630:A632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657:A659"/>
    <mergeCell ref="A660:A662"/>
    <mergeCell ref="A663:A665"/>
    <mergeCell ref="A666:A668"/>
    <mergeCell ref="A669:A671"/>
    <mergeCell ref="A672:W672"/>
    <mergeCell ref="A677:AA677"/>
    <mergeCell ref="A678:B678"/>
    <mergeCell ref="A679:A681"/>
    <mergeCell ref="A682:A684"/>
    <mergeCell ref="A685:A687"/>
    <mergeCell ref="A688:A690"/>
    <mergeCell ref="A691:A693"/>
    <mergeCell ref="A694:A696"/>
    <mergeCell ref="A697:A699"/>
    <mergeCell ref="A700:A702"/>
    <mergeCell ref="A703:A705"/>
    <mergeCell ref="A706:A708"/>
    <mergeCell ref="A709:A711"/>
    <mergeCell ref="A712:A714"/>
    <mergeCell ref="A715:A717"/>
    <mergeCell ref="A718:A720"/>
    <mergeCell ref="A721:A723"/>
    <mergeCell ref="A724:A726"/>
    <mergeCell ref="A727:A729"/>
    <mergeCell ref="A730:A732"/>
    <mergeCell ref="A733:A735"/>
    <mergeCell ref="A736:A738"/>
    <mergeCell ref="A739:A741"/>
    <mergeCell ref="A742:A744"/>
    <mergeCell ref="A745:A747"/>
    <mergeCell ref="A748:A750"/>
    <mergeCell ref="A751:A753"/>
    <mergeCell ref="A754:AA754"/>
    <mergeCell ref="A760:D760"/>
    <mergeCell ref="A761:B761"/>
    <mergeCell ref="A762:A764"/>
    <mergeCell ref="A765:D765"/>
    <mergeCell ref="A767:B767"/>
    <mergeCell ref="A841:E841"/>
    <mergeCell ref="A842:B842"/>
    <mergeCell ref="A843:A845"/>
    <mergeCell ref="A847:B847"/>
    <mergeCell ref="A848"/>
    <mergeCell ref="A853:B853"/>
    <mergeCell ref="A771:E771"/>
    <mergeCell ref="A772"/>
    <mergeCell ref="A797:D797"/>
    <mergeCell ref="A798:B798"/>
    <mergeCell ref="A799:A801"/>
    <mergeCell ref="A802:D802"/>
    <mergeCell ref="A804:B804"/>
    <mergeCell ref="A808:E808"/>
    <mergeCell ref="A809"/>
  </mergeCells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33"/>
  <sheetViews>
    <sheetView workbookViewId="0">
      <selection activeCell="X5" sqref="X5:Z10"/>
    </sheetView>
  </sheetViews>
  <sheetFormatPr defaultRowHeight="12.75"/>
  <cols>
    <col min="1" max="1" width="3.85546875" customWidth="1"/>
    <col min="2" max="2" width="24" customWidth="1"/>
    <col min="3" max="3" width="5.5703125" bestFit="1" customWidth="1"/>
    <col min="4" max="4" width="7.42578125" customWidth="1"/>
    <col min="5" max="5" width="7" customWidth="1"/>
    <col min="6" max="8" width="5.5703125" bestFit="1" customWidth="1"/>
    <col min="9" max="9" width="10.28515625" customWidth="1"/>
    <col min="10" max="10" width="6.28515625" bestFit="1" customWidth="1"/>
    <col min="11" max="11" width="7.5703125" bestFit="1" customWidth="1"/>
    <col min="12" max="12" width="11.140625" bestFit="1" customWidth="1"/>
    <col min="14" max="14" width="6.7109375" customWidth="1"/>
    <col min="21" max="21" width="6.42578125" customWidth="1"/>
    <col min="22" max="22" width="9.140625" hidden="1" customWidth="1"/>
    <col min="24" max="24" width="5.28515625" customWidth="1"/>
    <col min="25" max="25" width="27.28515625" customWidth="1"/>
    <col min="26" max="26" width="18.42578125" customWidth="1"/>
  </cols>
  <sheetData>
    <row r="1" spans="1:26">
      <c r="B1" s="1" t="s">
        <v>213</v>
      </c>
    </row>
    <row r="2" spans="1:26">
      <c r="A2" s="300" t="s">
        <v>14</v>
      </c>
      <c r="B2" s="300" t="s">
        <v>15</v>
      </c>
      <c r="C2" s="2" t="s">
        <v>16</v>
      </c>
      <c r="D2" s="2" t="s">
        <v>17</v>
      </c>
      <c r="E2" s="2" t="s">
        <v>214</v>
      </c>
      <c r="F2" s="2" t="s">
        <v>18</v>
      </c>
      <c r="G2" s="2" t="s">
        <v>19</v>
      </c>
      <c r="H2" s="302" t="s">
        <v>8</v>
      </c>
      <c r="I2" s="302" t="s">
        <v>20</v>
      </c>
      <c r="J2" s="302" t="s">
        <v>21</v>
      </c>
      <c r="K2" s="302" t="s">
        <v>22</v>
      </c>
      <c r="L2" s="299" t="s">
        <v>23</v>
      </c>
    </row>
    <row r="3" spans="1:26">
      <c r="A3" s="301"/>
      <c r="B3" s="301"/>
      <c r="C3" s="2">
        <v>1</v>
      </c>
      <c r="D3" s="2">
        <v>2</v>
      </c>
      <c r="E3" s="2">
        <v>3</v>
      </c>
      <c r="F3" s="2">
        <v>4</v>
      </c>
      <c r="G3" s="2">
        <v>5</v>
      </c>
      <c r="H3" s="303"/>
      <c r="I3" s="303"/>
      <c r="J3" s="303"/>
      <c r="K3" s="303"/>
      <c r="L3" s="299"/>
      <c r="O3" s="3"/>
    </row>
    <row r="4" spans="1:26" ht="16.5" thickBot="1">
      <c r="A4" s="4">
        <v>1</v>
      </c>
      <c r="B4" s="31" t="s">
        <v>39</v>
      </c>
      <c r="C4" s="15">
        <v>71</v>
      </c>
      <c r="D4" s="15">
        <v>95</v>
      </c>
      <c r="E4" s="15">
        <v>120</v>
      </c>
      <c r="F4" s="15">
        <v>62</v>
      </c>
      <c r="G4" s="15">
        <v>36</v>
      </c>
      <c r="H4" s="15">
        <f>SUM(C4:G4)</f>
        <v>384</v>
      </c>
      <c r="I4" s="15">
        <f>(C4*1)+(D4*2)+(E4*3)+(F4*4)+(G4*5)</f>
        <v>1049</v>
      </c>
      <c r="J4" s="16">
        <f>(I4/H4)</f>
        <v>2.7317708333333335</v>
      </c>
      <c r="K4" s="16">
        <f>(I4/1920)*100</f>
        <v>54.635416666666671</v>
      </c>
      <c r="L4" s="17" t="str">
        <f>IF(K4&gt;=90,$Z$6,IF(K4&gt;=80,$Z$7,IF(K4&gt;=65,$Z$8,IF(K4&gt;=55,$Z$9,IF(K4&gt;=0,$Z$10)))))</f>
        <v>Tidak baik</v>
      </c>
      <c r="N4" s="23"/>
      <c r="X4" s="5" t="s">
        <v>25</v>
      </c>
    </row>
    <row r="5" spans="1:26" ht="16.5" thickBot="1">
      <c r="A5" s="4">
        <v>2</v>
      </c>
      <c r="B5" s="17" t="s">
        <v>40</v>
      </c>
      <c r="C5" s="21">
        <v>101</v>
      </c>
      <c r="D5" s="21">
        <v>122</v>
      </c>
      <c r="E5" s="21">
        <v>85</v>
      </c>
      <c r="F5" s="21">
        <v>39</v>
      </c>
      <c r="G5" s="21">
        <v>37</v>
      </c>
      <c r="H5" s="15">
        <f t="shared" ref="H5:H23" si="0">SUM(C5:G5)</f>
        <v>384</v>
      </c>
      <c r="I5" s="15">
        <f t="shared" ref="I5:I23" si="1">(C5*1)+(D5*2)+(E5*3)+(F5*4)+(G5*5)</f>
        <v>941</v>
      </c>
      <c r="J5" s="16">
        <f t="shared" ref="J5:J23" si="2">(I5/H5)</f>
        <v>2.4505208333333335</v>
      </c>
      <c r="K5" s="16">
        <f t="shared" ref="K5:K23" si="3">(I5/1920)*100</f>
        <v>49.010416666666664</v>
      </c>
      <c r="L5" s="17" t="str">
        <f t="shared" ref="L5:L23" si="4">IF(K5&gt;=90,$Z$6,IF(K5&gt;=80,$Z$7,IF(K5&gt;=65,$Z$8,IF(K5&gt;=55,$Z$9,IF(K5&gt;=0,$Z$10)))))</f>
        <v>Tidak baik</v>
      </c>
      <c r="N5" s="23"/>
      <c r="X5" s="6" t="s">
        <v>26</v>
      </c>
      <c r="Y5" s="10" t="s">
        <v>30</v>
      </c>
      <c r="Z5" s="11" t="s">
        <v>31</v>
      </c>
    </row>
    <row r="6" spans="1:26" ht="16.5" thickBot="1">
      <c r="A6" s="4">
        <v>3</v>
      </c>
      <c r="B6" s="17" t="s">
        <v>41</v>
      </c>
      <c r="C6" s="21">
        <v>141</v>
      </c>
      <c r="D6" s="21">
        <v>99</v>
      </c>
      <c r="E6" s="21">
        <v>77</v>
      </c>
      <c r="F6" s="21">
        <v>29</v>
      </c>
      <c r="G6" s="21">
        <v>38</v>
      </c>
      <c r="H6" s="15">
        <f t="shared" si="0"/>
        <v>384</v>
      </c>
      <c r="I6" s="15">
        <f t="shared" si="1"/>
        <v>876</v>
      </c>
      <c r="J6" s="16">
        <f t="shared" si="2"/>
        <v>2.28125</v>
      </c>
      <c r="K6" s="16">
        <f t="shared" si="3"/>
        <v>45.625</v>
      </c>
      <c r="L6" s="17" t="str">
        <f t="shared" si="4"/>
        <v>Tidak baik</v>
      </c>
      <c r="N6" s="23"/>
      <c r="X6" s="7">
        <v>1</v>
      </c>
      <c r="Y6" s="12" t="s">
        <v>32</v>
      </c>
      <c r="Z6" s="13" t="s">
        <v>24</v>
      </c>
    </row>
    <row r="7" spans="1:26" ht="16.5" thickBot="1">
      <c r="A7" s="4">
        <v>4</v>
      </c>
      <c r="B7" s="17" t="s">
        <v>42</v>
      </c>
      <c r="C7" s="21">
        <v>79</v>
      </c>
      <c r="D7" s="21">
        <v>117</v>
      </c>
      <c r="E7" s="21">
        <v>94</v>
      </c>
      <c r="F7" s="21">
        <v>55</v>
      </c>
      <c r="G7" s="21">
        <v>39</v>
      </c>
      <c r="H7" s="15">
        <f t="shared" si="0"/>
        <v>384</v>
      </c>
      <c r="I7" s="15">
        <f t="shared" si="1"/>
        <v>1010</v>
      </c>
      <c r="J7" s="16">
        <f t="shared" si="2"/>
        <v>2.6302083333333335</v>
      </c>
      <c r="K7" s="16">
        <f t="shared" si="3"/>
        <v>52.604166666666664</v>
      </c>
      <c r="L7" s="17" t="str">
        <f t="shared" si="4"/>
        <v>Tidak baik</v>
      </c>
      <c r="N7" s="23"/>
      <c r="X7" s="7">
        <v>2</v>
      </c>
      <c r="Y7" s="12" t="s">
        <v>33</v>
      </c>
      <c r="Z7" s="14" t="s">
        <v>28</v>
      </c>
    </row>
    <row r="8" spans="1:26" ht="16.5" thickBot="1">
      <c r="A8" s="4">
        <v>5</v>
      </c>
      <c r="B8" s="17" t="s">
        <v>43</v>
      </c>
      <c r="C8" s="21">
        <v>50</v>
      </c>
      <c r="D8" s="21">
        <v>106</v>
      </c>
      <c r="E8" s="21">
        <v>123</v>
      </c>
      <c r="F8" s="21">
        <v>53</v>
      </c>
      <c r="G8" s="21">
        <v>52</v>
      </c>
      <c r="H8" s="15">
        <f t="shared" si="0"/>
        <v>384</v>
      </c>
      <c r="I8" s="15">
        <f t="shared" si="1"/>
        <v>1103</v>
      </c>
      <c r="J8" s="16">
        <f t="shared" si="2"/>
        <v>2.8723958333333335</v>
      </c>
      <c r="K8" s="16">
        <f t="shared" si="3"/>
        <v>57.447916666666664</v>
      </c>
      <c r="L8" s="17" t="str">
        <f t="shared" si="4"/>
        <v>Kurang baik</v>
      </c>
      <c r="N8" s="23"/>
      <c r="X8" s="7">
        <v>3</v>
      </c>
      <c r="Y8" s="12" t="s">
        <v>34</v>
      </c>
      <c r="Z8" s="7" t="s">
        <v>27</v>
      </c>
    </row>
    <row r="9" spans="1:26" ht="16.5" thickBot="1">
      <c r="A9" s="4">
        <v>6</v>
      </c>
      <c r="B9" s="17" t="s">
        <v>44</v>
      </c>
      <c r="C9" s="21">
        <v>83</v>
      </c>
      <c r="D9" s="21">
        <v>121</v>
      </c>
      <c r="E9" s="21">
        <v>93</v>
      </c>
      <c r="F9" s="21">
        <v>49</v>
      </c>
      <c r="G9" s="21">
        <v>38</v>
      </c>
      <c r="H9" s="15">
        <f t="shared" si="0"/>
        <v>384</v>
      </c>
      <c r="I9" s="15">
        <f t="shared" si="1"/>
        <v>990</v>
      </c>
      <c r="J9" s="16">
        <f t="shared" si="2"/>
        <v>2.578125</v>
      </c>
      <c r="K9" s="16">
        <f t="shared" si="3"/>
        <v>51.5625</v>
      </c>
      <c r="L9" s="17" t="str">
        <f t="shared" si="4"/>
        <v>Tidak baik</v>
      </c>
      <c r="N9" s="23"/>
      <c r="X9" s="7">
        <v>4</v>
      </c>
      <c r="Y9" s="12" t="s">
        <v>35</v>
      </c>
      <c r="Z9" s="7" t="s">
        <v>29</v>
      </c>
    </row>
    <row r="10" spans="1:26" ht="16.5" thickBot="1">
      <c r="A10" s="4">
        <v>7</v>
      </c>
      <c r="B10" s="17" t="s">
        <v>45</v>
      </c>
      <c r="C10" s="21">
        <v>86</v>
      </c>
      <c r="D10" s="21">
        <v>125</v>
      </c>
      <c r="E10" s="21">
        <v>91</v>
      </c>
      <c r="F10" s="21">
        <v>45</v>
      </c>
      <c r="G10" s="21">
        <v>37</v>
      </c>
      <c r="H10" s="15">
        <f t="shared" si="0"/>
        <v>384</v>
      </c>
      <c r="I10" s="15">
        <f t="shared" si="1"/>
        <v>974</v>
      </c>
      <c r="J10" s="16">
        <f t="shared" si="2"/>
        <v>2.5364583333333335</v>
      </c>
      <c r="K10" s="16">
        <f t="shared" si="3"/>
        <v>50.729166666666671</v>
      </c>
      <c r="L10" s="17" t="str">
        <f t="shared" si="4"/>
        <v>Tidak baik</v>
      </c>
      <c r="N10" s="23"/>
      <c r="X10" s="7">
        <v>5</v>
      </c>
      <c r="Y10" s="12" t="s">
        <v>36</v>
      </c>
      <c r="Z10" s="7" t="s">
        <v>37</v>
      </c>
    </row>
    <row r="11" spans="1:26" ht="16.5">
      <c r="A11" s="4">
        <v>8</v>
      </c>
      <c r="B11" s="17" t="s">
        <v>46</v>
      </c>
      <c r="C11" s="21">
        <v>49</v>
      </c>
      <c r="D11" s="21">
        <v>97</v>
      </c>
      <c r="E11" s="21">
        <v>145</v>
      </c>
      <c r="F11" s="21">
        <v>53</v>
      </c>
      <c r="G11" s="21">
        <v>40</v>
      </c>
      <c r="H11" s="15">
        <f t="shared" si="0"/>
        <v>384</v>
      </c>
      <c r="I11" s="15">
        <f t="shared" si="1"/>
        <v>1090</v>
      </c>
      <c r="J11" s="16">
        <f t="shared" si="2"/>
        <v>2.8385416666666665</v>
      </c>
      <c r="K11" s="16">
        <f t="shared" si="3"/>
        <v>56.770833333333336</v>
      </c>
      <c r="L11" s="17" t="str">
        <f t="shared" si="4"/>
        <v>Kurang baik</v>
      </c>
      <c r="N11" s="23"/>
      <c r="X11" s="8"/>
    </row>
    <row r="12" spans="1:26" ht="13.5">
      <c r="A12" s="4">
        <v>9</v>
      </c>
      <c r="B12" s="22" t="s">
        <v>47</v>
      </c>
      <c r="C12" s="21">
        <v>93</v>
      </c>
      <c r="D12" s="21">
        <v>128</v>
      </c>
      <c r="E12" s="21">
        <v>87</v>
      </c>
      <c r="F12" s="21">
        <v>46</v>
      </c>
      <c r="G12" s="21">
        <v>30</v>
      </c>
      <c r="H12" s="21">
        <f t="shared" si="0"/>
        <v>384</v>
      </c>
      <c r="I12" s="15">
        <f t="shared" si="1"/>
        <v>944</v>
      </c>
      <c r="J12" s="16">
        <f t="shared" si="2"/>
        <v>2.4583333333333335</v>
      </c>
      <c r="K12" s="16">
        <f t="shared" si="3"/>
        <v>49.166666666666664</v>
      </c>
      <c r="L12" s="17" t="str">
        <f t="shared" si="4"/>
        <v>Tidak baik</v>
      </c>
      <c r="N12" s="23"/>
      <c r="X12" s="9"/>
    </row>
    <row r="13" spans="1:26">
      <c r="A13" s="4">
        <v>10</v>
      </c>
      <c r="B13" s="17" t="s">
        <v>48</v>
      </c>
      <c r="C13" s="28">
        <v>99</v>
      </c>
      <c r="D13" s="28">
        <v>123</v>
      </c>
      <c r="E13" s="28">
        <v>90</v>
      </c>
      <c r="F13" s="28">
        <v>43</v>
      </c>
      <c r="G13" s="28">
        <v>29</v>
      </c>
      <c r="H13" s="15">
        <f t="shared" si="0"/>
        <v>384</v>
      </c>
      <c r="I13" s="15">
        <f t="shared" si="1"/>
        <v>932</v>
      </c>
      <c r="J13" s="16">
        <f t="shared" si="2"/>
        <v>2.4270833333333335</v>
      </c>
      <c r="K13" s="16">
        <f t="shared" si="3"/>
        <v>48.541666666666664</v>
      </c>
      <c r="L13" s="17" t="str">
        <f t="shared" si="4"/>
        <v>Tidak baik</v>
      </c>
      <c r="N13" s="23"/>
    </row>
    <row r="14" spans="1:26">
      <c r="A14" s="4">
        <v>11</v>
      </c>
      <c r="B14" s="17" t="s">
        <v>49</v>
      </c>
      <c r="C14" s="28">
        <v>100</v>
      </c>
      <c r="D14" s="28">
        <v>121</v>
      </c>
      <c r="E14" s="28">
        <v>83</v>
      </c>
      <c r="F14" s="28">
        <v>49</v>
      </c>
      <c r="G14" s="28">
        <v>31</v>
      </c>
      <c r="H14" s="15">
        <f t="shared" si="0"/>
        <v>384</v>
      </c>
      <c r="I14" s="15">
        <f t="shared" si="1"/>
        <v>942</v>
      </c>
      <c r="J14" s="16">
        <f t="shared" si="2"/>
        <v>2.453125</v>
      </c>
      <c r="K14" s="16">
        <f t="shared" si="3"/>
        <v>49.0625</v>
      </c>
      <c r="L14" s="17" t="str">
        <f t="shared" si="4"/>
        <v>Tidak baik</v>
      </c>
      <c r="N14" s="23"/>
    </row>
    <row r="15" spans="1:26">
      <c r="A15" s="4">
        <v>12</v>
      </c>
      <c r="B15" s="17" t="s">
        <v>50</v>
      </c>
      <c r="C15" s="28">
        <v>70</v>
      </c>
      <c r="D15" s="28">
        <v>120</v>
      </c>
      <c r="E15" s="28">
        <v>117</v>
      </c>
      <c r="F15" s="28">
        <v>49</v>
      </c>
      <c r="G15" s="28">
        <v>28</v>
      </c>
      <c r="H15" s="15">
        <f t="shared" si="0"/>
        <v>384</v>
      </c>
      <c r="I15" s="15">
        <f t="shared" si="1"/>
        <v>997</v>
      </c>
      <c r="J15" s="16">
        <f t="shared" si="2"/>
        <v>2.5963541666666665</v>
      </c>
      <c r="K15" s="16">
        <f t="shared" si="3"/>
        <v>51.927083333333336</v>
      </c>
      <c r="L15" s="17" t="str">
        <f t="shared" si="4"/>
        <v>Tidak baik</v>
      </c>
      <c r="N15" s="23"/>
    </row>
    <row r="16" spans="1:26">
      <c r="A16" s="4">
        <v>13</v>
      </c>
      <c r="B16" s="17" t="s">
        <v>51</v>
      </c>
      <c r="C16" s="28">
        <v>64</v>
      </c>
      <c r="D16" s="28">
        <v>107</v>
      </c>
      <c r="E16" s="28">
        <v>109</v>
      </c>
      <c r="F16" s="28">
        <v>60</v>
      </c>
      <c r="G16" s="28">
        <v>44</v>
      </c>
      <c r="H16" s="15">
        <f t="shared" si="0"/>
        <v>384</v>
      </c>
      <c r="I16" s="15">
        <f t="shared" si="1"/>
        <v>1065</v>
      </c>
      <c r="J16" s="16">
        <f t="shared" si="2"/>
        <v>2.7734375</v>
      </c>
      <c r="K16" s="16">
        <f t="shared" si="3"/>
        <v>55.46875</v>
      </c>
      <c r="L16" s="17" t="str">
        <f t="shared" si="4"/>
        <v>Kurang baik</v>
      </c>
      <c r="N16" s="23"/>
    </row>
    <row r="17" spans="1:14">
      <c r="A17" s="4">
        <v>14</v>
      </c>
      <c r="B17" s="17" t="s">
        <v>52</v>
      </c>
      <c r="C17" s="28">
        <v>121</v>
      </c>
      <c r="D17" s="28">
        <v>101</v>
      </c>
      <c r="E17" s="28">
        <v>90</v>
      </c>
      <c r="F17" s="28">
        <v>38</v>
      </c>
      <c r="G17" s="28">
        <v>34</v>
      </c>
      <c r="H17" s="15">
        <f t="shared" si="0"/>
        <v>384</v>
      </c>
      <c r="I17" s="15">
        <f t="shared" si="1"/>
        <v>915</v>
      </c>
      <c r="J17" s="16">
        <f t="shared" si="2"/>
        <v>2.3828125</v>
      </c>
      <c r="K17" s="16">
        <f t="shared" si="3"/>
        <v>47.65625</v>
      </c>
      <c r="L17" s="17" t="str">
        <f t="shared" si="4"/>
        <v>Tidak baik</v>
      </c>
      <c r="N17" s="23"/>
    </row>
    <row r="18" spans="1:14">
      <c r="A18" s="4">
        <v>15</v>
      </c>
      <c r="B18" s="17" t="s">
        <v>53</v>
      </c>
      <c r="C18" s="28">
        <v>125</v>
      </c>
      <c r="D18" s="28">
        <v>115</v>
      </c>
      <c r="E18" s="28">
        <v>79</v>
      </c>
      <c r="F18" s="28">
        <v>33</v>
      </c>
      <c r="G18" s="28">
        <v>32</v>
      </c>
      <c r="H18" s="15">
        <f t="shared" si="0"/>
        <v>384</v>
      </c>
      <c r="I18" s="15">
        <f t="shared" si="1"/>
        <v>884</v>
      </c>
      <c r="J18" s="16">
        <f t="shared" si="2"/>
        <v>2.3020833333333335</v>
      </c>
      <c r="K18" s="16">
        <f t="shared" si="3"/>
        <v>46.041666666666664</v>
      </c>
      <c r="L18" s="17" t="str">
        <f t="shared" si="4"/>
        <v>Tidak baik</v>
      </c>
      <c r="N18" s="23"/>
    </row>
    <row r="19" spans="1:14">
      <c r="A19" s="4">
        <v>16</v>
      </c>
      <c r="B19" s="17" t="s">
        <v>54</v>
      </c>
      <c r="C19" s="28">
        <v>78</v>
      </c>
      <c r="D19" s="28">
        <v>127</v>
      </c>
      <c r="E19" s="28">
        <v>113</v>
      </c>
      <c r="F19" s="28">
        <v>39</v>
      </c>
      <c r="G19" s="28">
        <v>27</v>
      </c>
      <c r="H19" s="15">
        <f t="shared" si="0"/>
        <v>384</v>
      </c>
      <c r="I19" s="15">
        <f t="shared" si="1"/>
        <v>962</v>
      </c>
      <c r="J19" s="16">
        <f t="shared" si="2"/>
        <v>2.5052083333333335</v>
      </c>
      <c r="K19" s="16">
        <f t="shared" si="3"/>
        <v>50.104166666666671</v>
      </c>
      <c r="L19" s="17" t="str">
        <f t="shared" si="4"/>
        <v>Tidak baik</v>
      </c>
      <c r="N19" s="23"/>
    </row>
    <row r="20" spans="1:14">
      <c r="A20" s="4">
        <v>17</v>
      </c>
      <c r="B20" s="17" t="s">
        <v>55</v>
      </c>
      <c r="C20" s="28">
        <v>57</v>
      </c>
      <c r="D20" s="28">
        <v>113</v>
      </c>
      <c r="E20" s="28">
        <v>117</v>
      </c>
      <c r="F20" s="28">
        <v>58</v>
      </c>
      <c r="G20" s="28">
        <v>39</v>
      </c>
      <c r="H20" s="15">
        <f t="shared" si="0"/>
        <v>384</v>
      </c>
      <c r="I20" s="15">
        <f t="shared" si="1"/>
        <v>1061</v>
      </c>
      <c r="J20" s="16">
        <f t="shared" si="2"/>
        <v>2.7630208333333335</v>
      </c>
      <c r="K20" s="16">
        <f t="shared" si="3"/>
        <v>55.260416666666664</v>
      </c>
      <c r="L20" s="17" t="str">
        <f t="shared" si="4"/>
        <v>Kurang baik</v>
      </c>
      <c r="N20" s="23"/>
    </row>
    <row r="21" spans="1:14">
      <c r="A21" s="4">
        <v>18</v>
      </c>
      <c r="B21" s="17" t="s">
        <v>56</v>
      </c>
      <c r="C21" s="28">
        <v>81</v>
      </c>
      <c r="D21" s="28">
        <v>120</v>
      </c>
      <c r="E21" s="28">
        <v>111</v>
      </c>
      <c r="F21" s="28">
        <v>47</v>
      </c>
      <c r="G21" s="28">
        <v>25</v>
      </c>
      <c r="H21" s="15">
        <f t="shared" si="0"/>
        <v>384</v>
      </c>
      <c r="I21" s="15">
        <f t="shared" si="1"/>
        <v>967</v>
      </c>
      <c r="J21" s="16">
        <f t="shared" si="2"/>
        <v>2.5182291666666665</v>
      </c>
      <c r="K21" s="16">
        <f t="shared" si="3"/>
        <v>50.364583333333336</v>
      </c>
      <c r="L21" s="17" t="str">
        <f t="shared" si="4"/>
        <v>Tidak baik</v>
      </c>
      <c r="N21" s="23"/>
    </row>
    <row r="22" spans="1:14">
      <c r="A22" s="4">
        <v>19</v>
      </c>
      <c r="B22" s="17" t="s">
        <v>57</v>
      </c>
      <c r="C22" s="28">
        <v>94</v>
      </c>
      <c r="D22" s="28">
        <v>127</v>
      </c>
      <c r="E22" s="28">
        <v>92</v>
      </c>
      <c r="F22" s="28">
        <v>44</v>
      </c>
      <c r="G22" s="28">
        <v>27</v>
      </c>
      <c r="H22" s="15">
        <f t="shared" si="0"/>
        <v>384</v>
      </c>
      <c r="I22" s="15">
        <f t="shared" si="1"/>
        <v>935</v>
      </c>
      <c r="J22" s="16">
        <f t="shared" si="2"/>
        <v>2.4348958333333335</v>
      </c>
      <c r="K22" s="16">
        <f t="shared" si="3"/>
        <v>48.697916666666671</v>
      </c>
      <c r="L22" s="17" t="str">
        <f t="shared" si="4"/>
        <v>Tidak baik</v>
      </c>
      <c r="N22" s="23"/>
    </row>
    <row r="23" spans="1:14">
      <c r="A23" s="4">
        <v>20</v>
      </c>
      <c r="B23" s="17" t="s">
        <v>58</v>
      </c>
      <c r="C23" s="28">
        <v>57</v>
      </c>
      <c r="D23" s="28">
        <v>128</v>
      </c>
      <c r="E23" s="28">
        <v>113</v>
      </c>
      <c r="F23" s="28">
        <v>58</v>
      </c>
      <c r="G23" s="28">
        <v>28</v>
      </c>
      <c r="H23" s="15">
        <f t="shared" si="0"/>
        <v>384</v>
      </c>
      <c r="I23" s="15">
        <f t="shared" si="1"/>
        <v>1024</v>
      </c>
      <c r="J23" s="16">
        <f t="shared" si="2"/>
        <v>2.6666666666666665</v>
      </c>
      <c r="K23" s="16">
        <f t="shared" si="3"/>
        <v>53.333333333333336</v>
      </c>
      <c r="L23" s="17" t="str">
        <f t="shared" si="4"/>
        <v>Tidak baik</v>
      </c>
      <c r="N23" s="23"/>
    </row>
    <row r="24" spans="1:14" ht="15">
      <c r="A24" s="4"/>
      <c r="B24" s="18" t="s">
        <v>13</v>
      </c>
      <c r="C24" s="27">
        <f>SUM(C4:C23)</f>
        <v>1699</v>
      </c>
      <c r="D24" s="27">
        <f>SUM(D4:D23)</f>
        <v>2312</v>
      </c>
      <c r="E24" s="27">
        <f>SUM(E4:E23)</f>
        <v>2029</v>
      </c>
      <c r="F24" s="27">
        <f>SUM(F4:F23)</f>
        <v>949</v>
      </c>
      <c r="G24" s="27">
        <f>SUM(G4:G23)</f>
        <v>691</v>
      </c>
      <c r="H24" s="18"/>
      <c r="I24" s="18"/>
      <c r="J24" s="18"/>
      <c r="K24" s="18"/>
      <c r="L24" s="4"/>
      <c r="N24" s="23"/>
    </row>
    <row r="25" spans="1:14">
      <c r="N25" s="23"/>
    </row>
    <row r="26" spans="1:14">
      <c r="A26" s="3" t="s">
        <v>9</v>
      </c>
      <c r="N26" s="23"/>
    </row>
    <row r="27" spans="1:14" ht="15.75">
      <c r="A27" s="19" t="s">
        <v>208</v>
      </c>
      <c r="N27" s="23"/>
    </row>
    <row r="28" spans="1:14" ht="15.75">
      <c r="A28" s="19" t="s">
        <v>209</v>
      </c>
      <c r="N28" s="23"/>
    </row>
    <row r="29" spans="1:14" ht="15.75">
      <c r="A29" s="19" t="s">
        <v>210</v>
      </c>
      <c r="N29" s="23"/>
    </row>
    <row r="30" spans="1:14" ht="15.75">
      <c r="A30" s="19" t="s">
        <v>211</v>
      </c>
      <c r="N30" s="23"/>
    </row>
    <row r="31" spans="1:14" ht="15.75">
      <c r="A31" s="19" t="s">
        <v>212</v>
      </c>
      <c r="N31" s="23"/>
    </row>
    <row r="32" spans="1:14">
      <c r="N32" s="23"/>
    </row>
    <row r="33" spans="2:2" ht="15">
      <c r="B33" s="20" t="s">
        <v>25</v>
      </c>
    </row>
  </sheetData>
  <mergeCells count="7">
    <mergeCell ref="L2:L3"/>
    <mergeCell ref="A2:A3"/>
    <mergeCell ref="B2:B3"/>
    <mergeCell ref="H2:H3"/>
    <mergeCell ref="I2:I3"/>
    <mergeCell ref="J2:J3"/>
    <mergeCell ref="K2:K3"/>
  </mergeCells>
  <pageMargins left="0.7" right="0.7" top="0.75" bottom="0.75" header="0.3" footer="0.3"/>
  <pageSetup paperSize="9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37"/>
  <sheetViews>
    <sheetView workbookViewId="0">
      <selection activeCell="O20" sqref="O20"/>
    </sheetView>
  </sheetViews>
  <sheetFormatPr defaultRowHeight="12.75"/>
  <cols>
    <col min="1" max="1" width="3.85546875" customWidth="1"/>
    <col min="2" max="2" width="24" customWidth="1"/>
    <col min="3" max="3" width="5.5703125" bestFit="1" customWidth="1"/>
    <col min="4" max="4" width="7.42578125" customWidth="1"/>
    <col min="5" max="5" width="7" customWidth="1"/>
    <col min="6" max="8" width="5.5703125" bestFit="1" customWidth="1"/>
    <col min="9" max="9" width="10.28515625" customWidth="1"/>
    <col min="10" max="10" width="6.28515625" bestFit="1" customWidth="1"/>
    <col min="11" max="11" width="7.5703125" bestFit="1" customWidth="1"/>
    <col min="12" max="12" width="11.140625" bestFit="1" customWidth="1"/>
    <col min="14" max="14" width="6.7109375" customWidth="1"/>
    <col min="21" max="21" width="6.42578125" customWidth="1"/>
    <col min="22" max="22" width="9.140625" hidden="1" customWidth="1"/>
    <col min="24" max="24" width="5.28515625" customWidth="1"/>
    <col min="25" max="25" width="27.28515625" customWidth="1"/>
    <col min="26" max="26" width="18.42578125" customWidth="1"/>
  </cols>
  <sheetData>
    <row r="1" spans="1:26">
      <c r="B1" s="1" t="s">
        <v>215</v>
      </c>
    </row>
    <row r="2" spans="1:26">
      <c r="A2" s="300" t="s">
        <v>14</v>
      </c>
      <c r="B2" s="300" t="s">
        <v>15</v>
      </c>
      <c r="C2" s="2" t="s">
        <v>16</v>
      </c>
      <c r="D2" s="2" t="s">
        <v>17</v>
      </c>
      <c r="E2" s="2" t="s">
        <v>214</v>
      </c>
      <c r="F2" s="2" t="s">
        <v>18</v>
      </c>
      <c r="G2" s="2" t="s">
        <v>19</v>
      </c>
      <c r="H2" s="302" t="s">
        <v>8</v>
      </c>
      <c r="I2" s="302" t="s">
        <v>20</v>
      </c>
      <c r="J2" s="302" t="s">
        <v>21</v>
      </c>
      <c r="K2" s="302" t="s">
        <v>22</v>
      </c>
      <c r="L2" s="299" t="s">
        <v>23</v>
      </c>
    </row>
    <row r="3" spans="1:26">
      <c r="A3" s="301"/>
      <c r="B3" s="301"/>
      <c r="C3" s="2">
        <v>1</v>
      </c>
      <c r="D3" s="2">
        <v>2</v>
      </c>
      <c r="E3" s="2">
        <v>3</v>
      </c>
      <c r="F3" s="2">
        <v>4</v>
      </c>
      <c r="G3" s="2">
        <v>5</v>
      </c>
      <c r="H3" s="303"/>
      <c r="I3" s="303"/>
      <c r="J3" s="303"/>
      <c r="K3" s="303"/>
      <c r="L3" s="299"/>
      <c r="O3" s="3"/>
    </row>
    <row r="4" spans="1:26" ht="16.5" thickBot="1">
      <c r="A4" s="22">
        <v>1</v>
      </c>
      <c r="B4" s="29" t="s">
        <v>60</v>
      </c>
      <c r="C4" s="28">
        <v>87</v>
      </c>
      <c r="D4" s="28">
        <v>106</v>
      </c>
      <c r="E4" s="28">
        <v>113</v>
      </c>
      <c r="F4" s="28">
        <v>50</v>
      </c>
      <c r="G4" s="28">
        <v>28</v>
      </c>
      <c r="H4" s="30">
        <f>SUM(C4:G4)</f>
        <v>384</v>
      </c>
      <c r="I4" s="30">
        <f>(C4*1)+(D4*2)+(E4*3)+(F4*4)+(G4*5)</f>
        <v>978</v>
      </c>
      <c r="J4" s="24">
        <f>(I4/H4)</f>
        <v>2.546875</v>
      </c>
      <c r="K4" s="24">
        <f>(I4/1920)*100</f>
        <v>50.9375</v>
      </c>
      <c r="L4" s="22" t="str">
        <f>IF(K4&gt;=90,$Z$6,IF(K4&gt;=80,$Z$7,IF(K4&gt;=65,$Z$8,IF(K4&gt;=55,$Z$9,IF(K4&gt;=0,$Z$10)))))</f>
        <v>Tidak baik</v>
      </c>
      <c r="N4" s="23"/>
      <c r="X4" s="5" t="s">
        <v>25</v>
      </c>
    </row>
    <row r="5" spans="1:26" ht="16.5" thickBot="1">
      <c r="A5" s="22">
        <v>2</v>
      </c>
      <c r="B5" s="29" t="s">
        <v>61</v>
      </c>
      <c r="C5" s="28">
        <v>86</v>
      </c>
      <c r="D5" s="28">
        <v>120</v>
      </c>
      <c r="E5" s="28">
        <v>107</v>
      </c>
      <c r="F5" s="28">
        <v>42</v>
      </c>
      <c r="G5" s="28">
        <v>29</v>
      </c>
      <c r="H5" s="30">
        <f t="shared" ref="H5:H22" si="0">SUM(C5:G5)</f>
        <v>384</v>
      </c>
      <c r="I5" s="30">
        <f t="shared" ref="I5:I22" si="1">(C5*1)+(D5*2)+(E5*3)+(F5*4)+(G5*5)</f>
        <v>960</v>
      </c>
      <c r="J5" s="24">
        <f t="shared" ref="J5:J22" si="2">(I5/H5)</f>
        <v>2.5</v>
      </c>
      <c r="K5" s="24">
        <f t="shared" ref="K5:K22" si="3">(I5/1920)*100</f>
        <v>50</v>
      </c>
      <c r="L5" s="22" t="str">
        <f t="shared" ref="L5:L22" si="4">IF(K5&gt;=90,$Z$6,IF(K5&gt;=80,$Z$7,IF(K5&gt;=65,$Z$8,IF(K5&gt;=55,$Z$9,IF(K5&gt;=0,$Z$10)))))</f>
        <v>Tidak baik</v>
      </c>
      <c r="N5" s="23"/>
      <c r="X5" s="6" t="s">
        <v>26</v>
      </c>
      <c r="Y5" s="10" t="s">
        <v>30</v>
      </c>
      <c r="Z5" s="11" t="s">
        <v>31</v>
      </c>
    </row>
    <row r="6" spans="1:26" ht="16.5" thickBot="1">
      <c r="A6" s="22">
        <v>3</v>
      </c>
      <c r="B6" s="29" t="s">
        <v>62</v>
      </c>
      <c r="C6" s="28">
        <v>77</v>
      </c>
      <c r="D6" s="28">
        <v>113</v>
      </c>
      <c r="E6" s="28">
        <v>106</v>
      </c>
      <c r="F6" s="28">
        <v>61</v>
      </c>
      <c r="G6" s="28">
        <v>27</v>
      </c>
      <c r="H6" s="30">
        <f t="shared" si="0"/>
        <v>384</v>
      </c>
      <c r="I6" s="30">
        <f t="shared" si="1"/>
        <v>1000</v>
      </c>
      <c r="J6" s="24">
        <f t="shared" si="2"/>
        <v>2.6041666666666665</v>
      </c>
      <c r="K6" s="24">
        <f t="shared" si="3"/>
        <v>52.083333333333336</v>
      </c>
      <c r="L6" s="22" t="str">
        <f t="shared" si="4"/>
        <v>Tidak baik</v>
      </c>
      <c r="N6" s="23"/>
      <c r="X6" s="7">
        <v>1</v>
      </c>
      <c r="Y6" s="12" t="s">
        <v>32</v>
      </c>
      <c r="Z6" s="13" t="s">
        <v>24</v>
      </c>
    </row>
    <row r="7" spans="1:26" ht="16.5" thickBot="1">
      <c r="A7" s="22">
        <v>4</v>
      </c>
      <c r="B7" s="29" t="s">
        <v>63</v>
      </c>
      <c r="C7" s="28">
        <v>85</v>
      </c>
      <c r="D7" s="28">
        <v>116</v>
      </c>
      <c r="E7" s="28">
        <v>115</v>
      </c>
      <c r="F7" s="28">
        <v>38</v>
      </c>
      <c r="G7" s="28">
        <v>30</v>
      </c>
      <c r="H7" s="30">
        <f t="shared" si="0"/>
        <v>384</v>
      </c>
      <c r="I7" s="30">
        <f t="shared" si="1"/>
        <v>964</v>
      </c>
      <c r="J7" s="24">
        <f t="shared" si="2"/>
        <v>2.5104166666666665</v>
      </c>
      <c r="K7" s="24">
        <f t="shared" si="3"/>
        <v>50.208333333333336</v>
      </c>
      <c r="L7" s="22" t="str">
        <f t="shared" si="4"/>
        <v>Tidak baik</v>
      </c>
      <c r="N7" s="23"/>
      <c r="X7" s="7">
        <v>2</v>
      </c>
      <c r="Y7" s="12" t="s">
        <v>33</v>
      </c>
      <c r="Z7" s="14" t="s">
        <v>28</v>
      </c>
    </row>
    <row r="8" spans="1:26" ht="16.5" thickBot="1">
      <c r="A8" s="22">
        <v>5</v>
      </c>
      <c r="B8" s="29" t="s">
        <v>64</v>
      </c>
      <c r="C8" s="28">
        <v>74</v>
      </c>
      <c r="D8" s="28">
        <v>132</v>
      </c>
      <c r="E8" s="28">
        <v>109</v>
      </c>
      <c r="F8" s="28">
        <v>42</v>
      </c>
      <c r="G8" s="28">
        <v>27</v>
      </c>
      <c r="H8" s="30">
        <f t="shared" si="0"/>
        <v>384</v>
      </c>
      <c r="I8" s="30">
        <f t="shared" si="1"/>
        <v>968</v>
      </c>
      <c r="J8" s="24">
        <f t="shared" si="2"/>
        <v>2.5208333333333335</v>
      </c>
      <c r="K8" s="24">
        <f t="shared" si="3"/>
        <v>50.416666666666664</v>
      </c>
      <c r="L8" s="22" t="str">
        <f t="shared" si="4"/>
        <v>Tidak baik</v>
      </c>
      <c r="N8" s="23"/>
      <c r="X8" s="7">
        <v>3</v>
      </c>
      <c r="Y8" s="12" t="s">
        <v>34</v>
      </c>
      <c r="Z8" s="7" t="s">
        <v>27</v>
      </c>
    </row>
    <row r="9" spans="1:26" ht="16.5" thickBot="1">
      <c r="A9" s="22">
        <v>6</v>
      </c>
      <c r="B9" s="29" t="s">
        <v>65</v>
      </c>
      <c r="C9" s="28">
        <v>87</v>
      </c>
      <c r="D9" s="28">
        <v>104</v>
      </c>
      <c r="E9" s="28">
        <v>120</v>
      </c>
      <c r="F9" s="28">
        <v>40</v>
      </c>
      <c r="G9" s="28">
        <v>33</v>
      </c>
      <c r="H9" s="30">
        <f t="shared" si="0"/>
        <v>384</v>
      </c>
      <c r="I9" s="30">
        <f t="shared" si="1"/>
        <v>980</v>
      </c>
      <c r="J9" s="24">
        <f t="shared" si="2"/>
        <v>2.5520833333333335</v>
      </c>
      <c r="K9" s="24">
        <f t="shared" si="3"/>
        <v>51.041666666666664</v>
      </c>
      <c r="L9" s="22" t="str">
        <f t="shared" si="4"/>
        <v>Tidak baik</v>
      </c>
      <c r="N9" s="23"/>
      <c r="X9" s="7">
        <v>4</v>
      </c>
      <c r="Y9" s="12" t="s">
        <v>35</v>
      </c>
      <c r="Z9" s="7" t="s">
        <v>29</v>
      </c>
    </row>
    <row r="10" spans="1:26" ht="16.5" thickBot="1">
      <c r="A10" s="22">
        <v>7</v>
      </c>
      <c r="B10" s="29" t="s">
        <v>66</v>
      </c>
      <c r="C10" s="28">
        <v>71</v>
      </c>
      <c r="D10" s="28">
        <v>126</v>
      </c>
      <c r="E10" s="28">
        <v>111</v>
      </c>
      <c r="F10" s="28">
        <v>52</v>
      </c>
      <c r="G10" s="28">
        <v>24</v>
      </c>
      <c r="H10" s="30">
        <f t="shared" si="0"/>
        <v>384</v>
      </c>
      <c r="I10" s="30">
        <f t="shared" si="1"/>
        <v>984</v>
      </c>
      <c r="J10" s="24">
        <f t="shared" si="2"/>
        <v>2.5625</v>
      </c>
      <c r="K10" s="24">
        <f t="shared" si="3"/>
        <v>51.249999999999993</v>
      </c>
      <c r="L10" s="22" t="str">
        <f t="shared" si="4"/>
        <v>Tidak baik</v>
      </c>
      <c r="N10" s="23"/>
      <c r="X10" s="7">
        <v>5</v>
      </c>
      <c r="Y10" s="12" t="s">
        <v>36</v>
      </c>
      <c r="Z10" s="7" t="s">
        <v>37</v>
      </c>
    </row>
    <row r="11" spans="1:26" ht="16.5">
      <c r="A11" s="22">
        <v>8</v>
      </c>
      <c r="B11" s="29" t="s">
        <v>67</v>
      </c>
      <c r="C11" s="28">
        <v>63</v>
      </c>
      <c r="D11" s="28">
        <v>127</v>
      </c>
      <c r="E11" s="28">
        <v>119</v>
      </c>
      <c r="F11" s="28">
        <v>39</v>
      </c>
      <c r="G11" s="28">
        <v>36</v>
      </c>
      <c r="H11" s="30">
        <f t="shared" si="0"/>
        <v>384</v>
      </c>
      <c r="I11" s="30">
        <f t="shared" si="1"/>
        <v>1010</v>
      </c>
      <c r="J11" s="24">
        <f t="shared" si="2"/>
        <v>2.6302083333333335</v>
      </c>
      <c r="K11" s="24">
        <f t="shared" si="3"/>
        <v>52.604166666666664</v>
      </c>
      <c r="L11" s="22" t="str">
        <f t="shared" si="4"/>
        <v>Tidak baik</v>
      </c>
      <c r="N11" s="23"/>
      <c r="X11" s="8"/>
    </row>
    <row r="12" spans="1:26" ht="13.5">
      <c r="A12" s="22">
        <v>9</v>
      </c>
      <c r="B12" s="29" t="s">
        <v>68</v>
      </c>
      <c r="C12" s="28">
        <v>53</v>
      </c>
      <c r="D12" s="28">
        <v>108</v>
      </c>
      <c r="E12" s="28">
        <v>132</v>
      </c>
      <c r="F12" s="28">
        <v>47</v>
      </c>
      <c r="G12" s="28">
        <v>44</v>
      </c>
      <c r="H12" s="30">
        <f t="shared" si="0"/>
        <v>384</v>
      </c>
      <c r="I12" s="30">
        <f t="shared" si="1"/>
        <v>1073</v>
      </c>
      <c r="J12" s="24">
        <f t="shared" si="2"/>
        <v>2.7942708333333335</v>
      </c>
      <c r="K12" s="24">
        <f t="shared" si="3"/>
        <v>55.885416666666664</v>
      </c>
      <c r="L12" s="22" t="str">
        <f t="shared" si="4"/>
        <v>Kurang baik</v>
      </c>
      <c r="N12" s="23"/>
      <c r="X12" s="9"/>
    </row>
    <row r="13" spans="1:26">
      <c r="A13" s="22">
        <v>10</v>
      </c>
      <c r="B13" s="29" t="s">
        <v>69</v>
      </c>
      <c r="C13" s="28">
        <v>79</v>
      </c>
      <c r="D13" s="28">
        <v>106</v>
      </c>
      <c r="E13" s="28">
        <v>113</v>
      </c>
      <c r="F13" s="28">
        <v>53</v>
      </c>
      <c r="G13" s="28">
        <v>33</v>
      </c>
      <c r="H13" s="30">
        <f t="shared" si="0"/>
        <v>384</v>
      </c>
      <c r="I13" s="30">
        <f t="shared" si="1"/>
        <v>1007</v>
      </c>
      <c r="J13" s="24">
        <f t="shared" si="2"/>
        <v>2.6223958333333335</v>
      </c>
      <c r="K13" s="24">
        <f t="shared" si="3"/>
        <v>52.447916666666671</v>
      </c>
      <c r="L13" s="22" t="str">
        <f t="shared" si="4"/>
        <v>Tidak baik</v>
      </c>
      <c r="N13" s="23"/>
    </row>
    <row r="14" spans="1:26">
      <c r="A14" s="22">
        <v>11</v>
      </c>
      <c r="B14" s="29" t="s">
        <v>70</v>
      </c>
      <c r="C14" s="28">
        <v>74</v>
      </c>
      <c r="D14" s="28">
        <v>125</v>
      </c>
      <c r="E14" s="28">
        <v>109</v>
      </c>
      <c r="F14" s="28">
        <v>42</v>
      </c>
      <c r="G14" s="28">
        <v>34</v>
      </c>
      <c r="H14" s="30">
        <f t="shared" si="0"/>
        <v>384</v>
      </c>
      <c r="I14" s="30">
        <f t="shared" si="1"/>
        <v>989</v>
      </c>
      <c r="J14" s="24">
        <f t="shared" si="2"/>
        <v>2.5755208333333335</v>
      </c>
      <c r="K14" s="24">
        <f t="shared" si="3"/>
        <v>51.510416666666671</v>
      </c>
      <c r="L14" s="22" t="str">
        <f t="shared" si="4"/>
        <v>Tidak baik</v>
      </c>
      <c r="N14" s="23"/>
    </row>
    <row r="15" spans="1:26">
      <c r="A15" s="22">
        <v>12</v>
      </c>
      <c r="B15" s="29" t="s">
        <v>71</v>
      </c>
      <c r="C15" s="28">
        <v>68</v>
      </c>
      <c r="D15" s="28">
        <v>126</v>
      </c>
      <c r="E15" s="28">
        <v>113</v>
      </c>
      <c r="F15" s="28">
        <v>51</v>
      </c>
      <c r="G15" s="28">
        <v>26</v>
      </c>
      <c r="H15" s="30">
        <f t="shared" si="0"/>
        <v>384</v>
      </c>
      <c r="I15" s="30">
        <f t="shared" si="1"/>
        <v>993</v>
      </c>
      <c r="J15" s="24">
        <f t="shared" si="2"/>
        <v>2.5859375</v>
      </c>
      <c r="K15" s="24">
        <f t="shared" si="3"/>
        <v>51.71875</v>
      </c>
      <c r="L15" s="22" t="str">
        <f t="shared" si="4"/>
        <v>Tidak baik</v>
      </c>
      <c r="N15" s="23"/>
    </row>
    <row r="16" spans="1:26">
      <c r="A16" s="22">
        <v>13</v>
      </c>
      <c r="B16" s="29" t="s">
        <v>72</v>
      </c>
      <c r="C16" s="28">
        <v>104</v>
      </c>
      <c r="D16" s="28">
        <v>119</v>
      </c>
      <c r="E16" s="28">
        <v>92</v>
      </c>
      <c r="F16" s="28">
        <v>46</v>
      </c>
      <c r="G16" s="28">
        <v>23</v>
      </c>
      <c r="H16" s="30">
        <f t="shared" si="0"/>
        <v>384</v>
      </c>
      <c r="I16" s="30">
        <f t="shared" si="1"/>
        <v>917</v>
      </c>
      <c r="J16" s="24">
        <f t="shared" si="2"/>
        <v>2.3880208333333335</v>
      </c>
      <c r="K16" s="24">
        <f t="shared" si="3"/>
        <v>47.760416666666664</v>
      </c>
      <c r="L16" s="22" t="str">
        <f t="shared" si="4"/>
        <v>Tidak baik</v>
      </c>
      <c r="N16" s="23"/>
    </row>
    <row r="17" spans="1:14">
      <c r="A17" s="22">
        <v>14</v>
      </c>
      <c r="B17" s="29" t="s">
        <v>73</v>
      </c>
      <c r="C17" s="28">
        <v>48</v>
      </c>
      <c r="D17" s="28">
        <v>120</v>
      </c>
      <c r="E17" s="28">
        <v>125</v>
      </c>
      <c r="F17" s="28">
        <v>60</v>
      </c>
      <c r="G17" s="28">
        <v>31</v>
      </c>
      <c r="H17" s="30">
        <f t="shared" si="0"/>
        <v>384</v>
      </c>
      <c r="I17" s="30">
        <f t="shared" si="1"/>
        <v>1058</v>
      </c>
      <c r="J17" s="24">
        <f t="shared" si="2"/>
        <v>2.7552083333333335</v>
      </c>
      <c r="K17" s="24">
        <f t="shared" si="3"/>
        <v>55.104166666666664</v>
      </c>
      <c r="L17" s="22" t="str">
        <f t="shared" si="4"/>
        <v>Kurang baik</v>
      </c>
      <c r="N17" s="23"/>
    </row>
    <row r="18" spans="1:14">
      <c r="A18" s="22">
        <v>15</v>
      </c>
      <c r="B18" s="29" t="s">
        <v>74</v>
      </c>
      <c r="C18" s="28">
        <v>51</v>
      </c>
      <c r="D18" s="28">
        <v>123</v>
      </c>
      <c r="E18" s="28">
        <v>118</v>
      </c>
      <c r="F18" s="28">
        <v>55</v>
      </c>
      <c r="G18" s="28">
        <v>37</v>
      </c>
      <c r="H18" s="30">
        <f t="shared" si="0"/>
        <v>384</v>
      </c>
      <c r="I18" s="30">
        <f t="shared" si="1"/>
        <v>1056</v>
      </c>
      <c r="J18" s="24">
        <f t="shared" si="2"/>
        <v>2.75</v>
      </c>
      <c r="K18" s="24">
        <f t="shared" si="3"/>
        <v>55.000000000000007</v>
      </c>
      <c r="L18" s="22" t="str">
        <f t="shared" si="4"/>
        <v>Kurang baik</v>
      </c>
      <c r="N18" s="23"/>
    </row>
    <row r="19" spans="1:14">
      <c r="A19" s="22">
        <v>16</v>
      </c>
      <c r="B19" s="29" t="s">
        <v>75</v>
      </c>
      <c r="C19" s="28">
        <v>51</v>
      </c>
      <c r="D19" s="28">
        <v>108</v>
      </c>
      <c r="E19" s="28">
        <v>135</v>
      </c>
      <c r="F19" s="28">
        <v>57</v>
      </c>
      <c r="G19" s="28">
        <v>33</v>
      </c>
      <c r="H19" s="30">
        <f t="shared" si="0"/>
        <v>384</v>
      </c>
      <c r="I19" s="30">
        <f t="shared" si="1"/>
        <v>1065</v>
      </c>
      <c r="J19" s="24">
        <f t="shared" si="2"/>
        <v>2.7734375</v>
      </c>
      <c r="K19" s="24">
        <f t="shared" si="3"/>
        <v>55.46875</v>
      </c>
      <c r="L19" s="22" t="str">
        <f t="shared" si="4"/>
        <v>Kurang baik</v>
      </c>
      <c r="N19" s="23"/>
    </row>
    <row r="20" spans="1:14">
      <c r="A20" s="22">
        <v>17</v>
      </c>
      <c r="B20" s="29" t="s">
        <v>76</v>
      </c>
      <c r="C20" s="28">
        <v>91</v>
      </c>
      <c r="D20" s="28">
        <v>127</v>
      </c>
      <c r="E20" s="28">
        <v>101</v>
      </c>
      <c r="F20" s="28">
        <v>43</v>
      </c>
      <c r="G20" s="28">
        <v>22</v>
      </c>
      <c r="H20" s="30">
        <f t="shared" si="0"/>
        <v>384</v>
      </c>
      <c r="I20" s="30">
        <f t="shared" si="1"/>
        <v>930</v>
      </c>
      <c r="J20" s="24">
        <f t="shared" si="2"/>
        <v>2.421875</v>
      </c>
      <c r="K20" s="24">
        <f t="shared" si="3"/>
        <v>48.4375</v>
      </c>
      <c r="L20" s="22" t="str">
        <f t="shared" si="4"/>
        <v>Tidak baik</v>
      </c>
      <c r="N20" s="23"/>
    </row>
    <row r="21" spans="1:14">
      <c r="A21" s="22">
        <v>18</v>
      </c>
      <c r="B21" s="29" t="s">
        <v>77</v>
      </c>
      <c r="C21" s="28">
        <v>69</v>
      </c>
      <c r="D21" s="28">
        <v>109</v>
      </c>
      <c r="E21" s="28">
        <v>126</v>
      </c>
      <c r="F21" s="28">
        <v>46</v>
      </c>
      <c r="G21" s="28">
        <v>34</v>
      </c>
      <c r="H21" s="30">
        <f t="shared" si="0"/>
        <v>384</v>
      </c>
      <c r="I21" s="30">
        <f t="shared" si="1"/>
        <v>1019</v>
      </c>
      <c r="J21" s="24">
        <f t="shared" si="2"/>
        <v>2.6536458333333335</v>
      </c>
      <c r="K21" s="24">
        <f t="shared" si="3"/>
        <v>53.072916666666671</v>
      </c>
      <c r="L21" s="22" t="str">
        <f t="shared" si="4"/>
        <v>Tidak baik</v>
      </c>
      <c r="N21" s="23"/>
    </row>
    <row r="22" spans="1:14">
      <c r="A22" s="22">
        <v>19</v>
      </c>
      <c r="B22" s="29" t="s">
        <v>78</v>
      </c>
      <c r="C22" s="28">
        <v>61</v>
      </c>
      <c r="D22" s="28">
        <v>125</v>
      </c>
      <c r="E22" s="28">
        <v>111</v>
      </c>
      <c r="F22" s="28">
        <v>51</v>
      </c>
      <c r="G22" s="28">
        <v>36</v>
      </c>
      <c r="H22" s="30">
        <f t="shared" si="0"/>
        <v>384</v>
      </c>
      <c r="I22" s="30">
        <f t="shared" si="1"/>
        <v>1028</v>
      </c>
      <c r="J22" s="24">
        <f t="shared" si="2"/>
        <v>2.6770833333333335</v>
      </c>
      <c r="K22" s="24">
        <f t="shared" si="3"/>
        <v>53.541666666666664</v>
      </c>
      <c r="L22" s="22" t="str">
        <f t="shared" si="4"/>
        <v>Tidak baik</v>
      </c>
      <c r="N22" s="23"/>
    </row>
    <row r="23" spans="1:14">
      <c r="A23" s="22">
        <v>20</v>
      </c>
      <c r="B23" s="29" t="s">
        <v>79</v>
      </c>
      <c r="C23" s="28">
        <v>61</v>
      </c>
      <c r="D23" s="28">
        <v>119</v>
      </c>
      <c r="E23" s="28">
        <v>127</v>
      </c>
      <c r="F23" s="28">
        <v>41</v>
      </c>
      <c r="G23" s="28">
        <v>36</v>
      </c>
      <c r="H23" s="30">
        <f t="shared" ref="H23:H27" si="5">SUM(C23:G23)</f>
        <v>384</v>
      </c>
      <c r="I23" s="30">
        <f t="shared" ref="I23:I27" si="6">(C23*1)+(D23*2)+(E23*3)+(F23*4)+(G23*5)</f>
        <v>1024</v>
      </c>
      <c r="J23" s="24">
        <f t="shared" ref="J23:J27" si="7">(I23/H23)</f>
        <v>2.6666666666666665</v>
      </c>
      <c r="K23" s="24">
        <f t="shared" ref="K23:K27" si="8">(I23/1920)*100</f>
        <v>53.333333333333336</v>
      </c>
      <c r="L23" s="22" t="str">
        <f t="shared" ref="L23:L27" si="9">IF(K23&gt;=90,$Z$6,IF(K23&gt;=80,$Z$7,IF(K23&gt;=65,$Z$8,IF(K23&gt;=55,$Z$9,IF(K23&gt;=0,$Z$10)))))</f>
        <v>Tidak baik</v>
      </c>
      <c r="N23" s="23"/>
    </row>
    <row r="24" spans="1:14">
      <c r="A24" s="22">
        <v>21</v>
      </c>
      <c r="B24" s="29" t="s">
        <v>80</v>
      </c>
      <c r="C24" s="28">
        <v>64</v>
      </c>
      <c r="D24" s="28">
        <v>112</v>
      </c>
      <c r="E24" s="28">
        <v>120</v>
      </c>
      <c r="F24" s="28">
        <v>53</v>
      </c>
      <c r="G24" s="28">
        <v>35</v>
      </c>
      <c r="H24" s="30">
        <f t="shared" si="5"/>
        <v>384</v>
      </c>
      <c r="I24" s="30">
        <f t="shared" si="6"/>
        <v>1035</v>
      </c>
      <c r="J24" s="24">
        <f t="shared" si="7"/>
        <v>2.6953125</v>
      </c>
      <c r="K24" s="24">
        <f t="shared" si="8"/>
        <v>53.90625</v>
      </c>
      <c r="L24" s="22" t="str">
        <f t="shared" si="9"/>
        <v>Tidak baik</v>
      </c>
      <c r="N24" s="23"/>
    </row>
    <row r="25" spans="1:14">
      <c r="A25" s="22">
        <v>22</v>
      </c>
      <c r="B25" s="29" t="s">
        <v>81</v>
      </c>
      <c r="C25" s="28">
        <v>90</v>
      </c>
      <c r="D25" s="28">
        <v>118</v>
      </c>
      <c r="E25" s="28">
        <v>103</v>
      </c>
      <c r="F25" s="28">
        <v>43</v>
      </c>
      <c r="G25" s="28">
        <v>30</v>
      </c>
      <c r="H25" s="30">
        <f t="shared" si="5"/>
        <v>384</v>
      </c>
      <c r="I25" s="30">
        <f t="shared" si="6"/>
        <v>957</v>
      </c>
      <c r="J25" s="24">
        <f t="shared" si="7"/>
        <v>2.4921875</v>
      </c>
      <c r="K25" s="24">
        <f t="shared" si="8"/>
        <v>49.84375</v>
      </c>
      <c r="L25" s="22" t="str">
        <f t="shared" si="9"/>
        <v>Tidak baik</v>
      </c>
      <c r="N25" s="23"/>
    </row>
    <row r="26" spans="1:14">
      <c r="A26" s="22">
        <v>23</v>
      </c>
      <c r="B26" s="29" t="s">
        <v>82</v>
      </c>
      <c r="C26" s="28">
        <v>73</v>
      </c>
      <c r="D26" s="28">
        <v>84</v>
      </c>
      <c r="E26" s="28">
        <v>120</v>
      </c>
      <c r="F26" s="28">
        <v>49</v>
      </c>
      <c r="G26" s="28">
        <v>58</v>
      </c>
      <c r="H26" s="30">
        <f t="shared" si="5"/>
        <v>384</v>
      </c>
      <c r="I26" s="30">
        <f t="shared" si="6"/>
        <v>1087</v>
      </c>
      <c r="J26" s="24">
        <f t="shared" si="7"/>
        <v>2.8307291666666665</v>
      </c>
      <c r="K26" s="24">
        <f t="shared" si="8"/>
        <v>56.614583333333336</v>
      </c>
      <c r="L26" s="22" t="str">
        <f t="shared" si="9"/>
        <v>Kurang baik</v>
      </c>
      <c r="N26" s="23"/>
    </row>
    <row r="27" spans="1:14">
      <c r="A27" s="22">
        <v>24</v>
      </c>
      <c r="B27" s="29" t="s">
        <v>83</v>
      </c>
      <c r="C27" s="28">
        <v>61</v>
      </c>
      <c r="D27" s="28">
        <v>126</v>
      </c>
      <c r="E27" s="28">
        <v>119</v>
      </c>
      <c r="F27" s="28">
        <v>46</v>
      </c>
      <c r="G27" s="28">
        <v>32</v>
      </c>
      <c r="H27" s="30">
        <f t="shared" si="5"/>
        <v>384</v>
      </c>
      <c r="I27" s="30">
        <f t="shared" si="6"/>
        <v>1014</v>
      </c>
      <c r="J27" s="25">
        <f t="shared" si="7"/>
        <v>2.640625</v>
      </c>
      <c r="K27" s="25">
        <f t="shared" si="8"/>
        <v>52.812499999999993</v>
      </c>
      <c r="L27" s="26" t="str">
        <f t="shared" si="9"/>
        <v>Tidak baik</v>
      </c>
      <c r="N27" s="23"/>
    </row>
    <row r="28" spans="1:14" ht="15">
      <c r="A28" s="4"/>
      <c r="B28" s="27" t="s">
        <v>13</v>
      </c>
      <c r="C28" s="27">
        <f>SUM(C4:C27)</f>
        <v>1728</v>
      </c>
      <c r="D28" s="27">
        <f>SUM(D4:D27)</f>
        <v>2799</v>
      </c>
      <c r="E28" s="27">
        <f>SUM(E4:E27)</f>
        <v>2764</v>
      </c>
      <c r="F28" s="27">
        <f>SUM(F4:F27)</f>
        <v>1147</v>
      </c>
      <c r="G28" s="27">
        <f>SUM(G4:G27)</f>
        <v>778</v>
      </c>
      <c r="H28" s="27"/>
      <c r="I28" s="27"/>
      <c r="J28" s="18"/>
      <c r="K28" s="18"/>
      <c r="L28" s="4"/>
      <c r="N28" s="23"/>
    </row>
    <row r="29" spans="1:14">
      <c r="N29" s="23"/>
    </row>
    <row r="30" spans="1:14">
      <c r="A30" s="3" t="s">
        <v>9</v>
      </c>
      <c r="N30" s="23"/>
    </row>
    <row r="31" spans="1:14" ht="15.75">
      <c r="A31" s="19" t="s">
        <v>208</v>
      </c>
      <c r="N31" s="23"/>
    </row>
    <row r="32" spans="1:14" ht="15.75">
      <c r="A32" s="19" t="s">
        <v>209</v>
      </c>
      <c r="N32" s="23"/>
    </row>
    <row r="33" spans="1:14" ht="15.75">
      <c r="A33" s="19" t="s">
        <v>216</v>
      </c>
      <c r="N33" s="23"/>
    </row>
    <row r="34" spans="1:14" ht="15.75">
      <c r="A34" s="19" t="s">
        <v>211</v>
      </c>
      <c r="N34" s="23"/>
    </row>
    <row r="35" spans="1:14" ht="15.75">
      <c r="A35" s="19" t="s">
        <v>212</v>
      </c>
      <c r="N35" s="23"/>
    </row>
    <row r="36" spans="1:14">
      <c r="N36" s="23"/>
    </row>
    <row r="37" spans="1:14" ht="15">
      <c r="B37" s="20" t="s">
        <v>25</v>
      </c>
    </row>
  </sheetData>
  <mergeCells count="7">
    <mergeCell ref="L2:L3"/>
    <mergeCell ref="A2:A3"/>
    <mergeCell ref="B2:B3"/>
    <mergeCell ref="H2:H3"/>
    <mergeCell ref="I2:I3"/>
    <mergeCell ref="J2:J3"/>
    <mergeCell ref="K2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75"/>
  <sheetViews>
    <sheetView topLeftCell="A66" workbookViewId="0">
      <selection activeCell="N80" sqref="N80"/>
    </sheetView>
  </sheetViews>
  <sheetFormatPr defaultRowHeight="12.75"/>
  <cols>
    <col min="1" max="1" width="4.85546875" style="33" customWidth="1"/>
    <col min="2" max="2" width="28.85546875" style="33" customWidth="1"/>
    <col min="3" max="3" width="15.28515625" style="33" customWidth="1"/>
    <col min="4" max="4" width="19.140625" style="33" customWidth="1"/>
    <col min="5" max="5" width="11.5703125" style="33" bestFit="1" customWidth="1"/>
    <col min="6" max="11" width="9.140625" style="33"/>
    <col min="12" max="12" width="11.5703125" style="33" customWidth="1"/>
    <col min="13" max="16384" width="9.140625" style="33"/>
  </cols>
  <sheetData>
    <row r="1" spans="1:12">
      <c r="A1" s="32" t="s">
        <v>243</v>
      </c>
      <c r="B1" s="32"/>
      <c r="C1" s="32"/>
    </row>
    <row r="3" spans="1:12">
      <c r="A3" s="313" t="s">
        <v>1</v>
      </c>
      <c r="B3" s="315" t="s">
        <v>233</v>
      </c>
      <c r="C3" s="315" t="s">
        <v>234</v>
      </c>
      <c r="D3" s="315" t="s">
        <v>235</v>
      </c>
      <c r="E3" s="315" t="s">
        <v>9</v>
      </c>
    </row>
    <row r="4" spans="1:12">
      <c r="A4" s="314"/>
      <c r="B4" s="315"/>
      <c r="C4" s="315"/>
      <c r="D4" s="315"/>
      <c r="E4" s="315"/>
      <c r="I4" s="85" t="s">
        <v>236</v>
      </c>
      <c r="J4" s="85"/>
      <c r="K4" s="85"/>
    </row>
    <row r="5" spans="1:12" ht="13.5">
      <c r="A5" s="86">
        <v>1</v>
      </c>
      <c r="B5" s="22" t="s">
        <v>39</v>
      </c>
      <c r="C5" s="87" t="s">
        <v>298</v>
      </c>
      <c r="D5" s="22">
        <v>0.1007</v>
      </c>
      <c r="E5" s="22" t="s">
        <v>10</v>
      </c>
      <c r="I5" s="85" t="s">
        <v>237</v>
      </c>
      <c r="J5" s="85"/>
      <c r="K5" s="85"/>
    </row>
    <row r="6" spans="1:12" ht="13.5">
      <c r="A6" s="86">
        <v>2</v>
      </c>
      <c r="B6" s="22" t="s">
        <v>40</v>
      </c>
      <c r="C6" s="87" t="s">
        <v>315</v>
      </c>
      <c r="D6" s="22">
        <v>0.1007</v>
      </c>
      <c r="E6" s="22" t="s">
        <v>10</v>
      </c>
      <c r="I6" s="85" t="s">
        <v>238</v>
      </c>
      <c r="K6" s="85"/>
    </row>
    <row r="7" spans="1:12" ht="25.5">
      <c r="A7" s="86">
        <v>3</v>
      </c>
      <c r="B7" s="22" t="s">
        <v>41</v>
      </c>
      <c r="C7" s="87" t="s">
        <v>329</v>
      </c>
      <c r="D7" s="22">
        <v>0.1007</v>
      </c>
      <c r="E7" s="22" t="s">
        <v>10</v>
      </c>
      <c r="I7" s="85" t="s">
        <v>239</v>
      </c>
      <c r="J7" s="85"/>
      <c r="K7" s="88" t="s">
        <v>279</v>
      </c>
      <c r="L7" s="33" t="s">
        <v>241</v>
      </c>
    </row>
    <row r="8" spans="1:12" ht="13.5">
      <c r="A8" s="86">
        <v>4</v>
      </c>
      <c r="B8" s="22" t="s">
        <v>42</v>
      </c>
      <c r="C8" s="87" t="s">
        <v>341</v>
      </c>
      <c r="D8" s="22">
        <v>0.1007</v>
      </c>
      <c r="E8" s="22" t="s">
        <v>10</v>
      </c>
      <c r="I8" s="85" t="s">
        <v>240</v>
      </c>
      <c r="J8" s="85"/>
      <c r="K8" s="85"/>
    </row>
    <row r="9" spans="1:12" ht="13.5">
      <c r="A9" s="86">
        <v>5</v>
      </c>
      <c r="B9" s="22" t="s">
        <v>43</v>
      </c>
      <c r="C9" s="87" t="s">
        <v>353</v>
      </c>
      <c r="D9" s="22">
        <v>0.1007</v>
      </c>
      <c r="E9" s="22" t="s">
        <v>10</v>
      </c>
    </row>
    <row r="10" spans="1:12" ht="13.5">
      <c r="A10" s="86">
        <v>6</v>
      </c>
      <c r="B10" s="22" t="s">
        <v>44</v>
      </c>
      <c r="C10" s="87" t="s">
        <v>315</v>
      </c>
      <c r="D10" s="22">
        <v>0.1007</v>
      </c>
      <c r="E10" s="22" t="s">
        <v>10</v>
      </c>
    </row>
    <row r="11" spans="1:12" ht="13.5">
      <c r="A11" s="86">
        <v>7</v>
      </c>
      <c r="B11" s="22" t="s">
        <v>45</v>
      </c>
      <c r="C11" s="87" t="s">
        <v>370</v>
      </c>
      <c r="D11" s="22">
        <v>0.1007</v>
      </c>
      <c r="E11" s="22" t="s">
        <v>10</v>
      </c>
    </row>
    <row r="12" spans="1:12" ht="13.5">
      <c r="A12" s="86">
        <v>8</v>
      </c>
      <c r="B12" s="22" t="s">
        <v>46</v>
      </c>
      <c r="C12" s="87" t="s">
        <v>380</v>
      </c>
      <c r="D12" s="22">
        <v>0.1007</v>
      </c>
      <c r="E12" s="22" t="s">
        <v>10</v>
      </c>
    </row>
    <row r="13" spans="1:12" ht="13.5">
      <c r="A13" s="86">
        <v>9</v>
      </c>
      <c r="B13" s="22" t="s">
        <v>47</v>
      </c>
      <c r="C13" s="87" t="s">
        <v>389</v>
      </c>
      <c r="D13" s="22">
        <v>0.1007</v>
      </c>
      <c r="E13" s="22" t="s">
        <v>10</v>
      </c>
    </row>
    <row r="14" spans="1:12" ht="13.5">
      <c r="A14" s="86">
        <v>10</v>
      </c>
      <c r="B14" s="22" t="s">
        <v>48</v>
      </c>
      <c r="C14" s="87" t="s">
        <v>398</v>
      </c>
      <c r="D14" s="22">
        <v>0.1007</v>
      </c>
      <c r="E14" s="22" t="s">
        <v>10</v>
      </c>
    </row>
    <row r="15" spans="1:12" ht="13.5">
      <c r="A15" s="86">
        <v>11</v>
      </c>
      <c r="B15" s="22" t="s">
        <v>49</v>
      </c>
      <c r="C15" s="87" t="s">
        <v>403</v>
      </c>
      <c r="D15" s="22">
        <v>0.1007</v>
      </c>
      <c r="E15" s="22" t="s">
        <v>10</v>
      </c>
    </row>
    <row r="16" spans="1:12" ht="13.5">
      <c r="A16" s="86">
        <v>12</v>
      </c>
      <c r="B16" s="22" t="s">
        <v>50</v>
      </c>
      <c r="C16" s="87" t="s">
        <v>407</v>
      </c>
      <c r="D16" s="22">
        <v>0.1007</v>
      </c>
      <c r="E16" s="22" t="s">
        <v>10</v>
      </c>
    </row>
    <row r="17" spans="1:11" ht="13.5">
      <c r="A17" s="86">
        <v>13</v>
      </c>
      <c r="B17" s="22" t="s">
        <v>51</v>
      </c>
      <c r="C17" s="87" t="s">
        <v>412</v>
      </c>
      <c r="D17" s="22">
        <v>0.1007</v>
      </c>
      <c r="E17" s="22" t="s">
        <v>10</v>
      </c>
    </row>
    <row r="18" spans="1:11" ht="13.5">
      <c r="A18" s="86">
        <v>14</v>
      </c>
      <c r="B18" s="22" t="s">
        <v>52</v>
      </c>
      <c r="C18" s="87" t="s">
        <v>419</v>
      </c>
      <c r="D18" s="22">
        <v>0.1007</v>
      </c>
      <c r="E18" s="22" t="s">
        <v>10</v>
      </c>
    </row>
    <row r="19" spans="1:11" ht="13.5">
      <c r="A19" s="86">
        <v>15</v>
      </c>
      <c r="B19" s="22" t="s">
        <v>53</v>
      </c>
      <c r="C19" s="87" t="s">
        <v>341</v>
      </c>
      <c r="D19" s="22">
        <v>0.1007</v>
      </c>
      <c r="E19" s="22" t="s">
        <v>10</v>
      </c>
    </row>
    <row r="20" spans="1:11" ht="13.5">
      <c r="A20" s="86">
        <v>16</v>
      </c>
      <c r="B20" s="22" t="s">
        <v>54</v>
      </c>
      <c r="C20" s="87" t="s">
        <v>425</v>
      </c>
      <c r="D20" s="22">
        <v>0.1007</v>
      </c>
      <c r="E20" s="22" t="s">
        <v>10</v>
      </c>
    </row>
    <row r="21" spans="1:11" ht="13.5">
      <c r="A21" s="86">
        <v>17</v>
      </c>
      <c r="B21" s="22" t="s">
        <v>55</v>
      </c>
      <c r="C21" s="87" t="s">
        <v>427</v>
      </c>
      <c r="D21" s="22">
        <v>0.1007</v>
      </c>
      <c r="E21" s="22" t="s">
        <v>10</v>
      </c>
    </row>
    <row r="22" spans="1:11" ht="13.5">
      <c r="A22" s="86">
        <v>18</v>
      </c>
      <c r="B22" s="22" t="s">
        <v>56</v>
      </c>
      <c r="C22" s="87" t="s">
        <v>429</v>
      </c>
      <c r="D22" s="22">
        <v>0.1007</v>
      </c>
      <c r="E22" s="22" t="s">
        <v>10</v>
      </c>
    </row>
    <row r="23" spans="1:11" ht="13.5">
      <c r="A23" s="86">
        <v>19</v>
      </c>
      <c r="B23" s="22" t="s">
        <v>57</v>
      </c>
      <c r="C23" s="87" t="s">
        <v>431</v>
      </c>
      <c r="D23" s="22">
        <v>0.1007</v>
      </c>
      <c r="E23" s="22" t="s">
        <v>10</v>
      </c>
    </row>
    <row r="24" spans="1:11" ht="13.5">
      <c r="A24" s="86">
        <v>20</v>
      </c>
      <c r="B24" s="22" t="s">
        <v>58</v>
      </c>
      <c r="C24" s="87" t="s">
        <v>432</v>
      </c>
      <c r="D24" s="22">
        <v>0.1007</v>
      </c>
      <c r="E24" s="22" t="s">
        <v>10</v>
      </c>
    </row>
    <row r="25" spans="1:11">
      <c r="A25" s="32" t="s">
        <v>252</v>
      </c>
      <c r="B25" s="32"/>
    </row>
    <row r="29" spans="1:11">
      <c r="A29" s="32" t="s">
        <v>242</v>
      </c>
      <c r="B29" s="32"/>
      <c r="C29" s="32"/>
    </row>
    <row r="31" spans="1:11">
      <c r="A31" s="310" t="s">
        <v>1</v>
      </c>
      <c r="B31" s="312" t="s">
        <v>233</v>
      </c>
      <c r="C31" s="312" t="s">
        <v>234</v>
      </c>
      <c r="D31" s="312" t="s">
        <v>235</v>
      </c>
      <c r="E31" s="312" t="s">
        <v>9</v>
      </c>
      <c r="I31" s="85" t="s">
        <v>236</v>
      </c>
      <c r="J31" s="85"/>
      <c r="K31" s="85"/>
    </row>
    <row r="32" spans="1:11">
      <c r="A32" s="311"/>
      <c r="B32" s="312"/>
      <c r="C32" s="312"/>
      <c r="D32" s="312"/>
      <c r="E32" s="312"/>
      <c r="I32" s="85" t="s">
        <v>237</v>
      </c>
      <c r="J32" s="85"/>
      <c r="K32" s="85"/>
    </row>
    <row r="33" spans="1:12" ht="13.5">
      <c r="A33" s="86">
        <v>1</v>
      </c>
      <c r="B33" s="22" t="s">
        <v>60</v>
      </c>
      <c r="C33" s="87" t="s">
        <v>442</v>
      </c>
      <c r="D33" s="22">
        <v>0.1007</v>
      </c>
      <c r="E33" s="22" t="s">
        <v>10</v>
      </c>
      <c r="I33" s="85" t="s">
        <v>238</v>
      </c>
      <c r="K33" s="85"/>
    </row>
    <row r="34" spans="1:12" ht="25.5">
      <c r="A34" s="86">
        <v>2</v>
      </c>
      <c r="B34" s="22" t="s">
        <v>61</v>
      </c>
      <c r="C34" s="87" t="s">
        <v>432</v>
      </c>
      <c r="D34" s="22">
        <v>0.1007</v>
      </c>
      <c r="E34" s="22" t="s">
        <v>10</v>
      </c>
      <c r="I34" s="85" t="s">
        <v>239</v>
      </c>
      <c r="J34" s="85"/>
      <c r="K34" s="88" t="s">
        <v>279</v>
      </c>
      <c r="L34" s="33" t="s">
        <v>241</v>
      </c>
    </row>
    <row r="35" spans="1:12" ht="13.5">
      <c r="A35" s="86">
        <v>3</v>
      </c>
      <c r="B35" s="22" t="s">
        <v>62</v>
      </c>
      <c r="C35" s="87" t="s">
        <v>412</v>
      </c>
      <c r="D35" s="22">
        <v>0.1007</v>
      </c>
      <c r="E35" s="22" t="s">
        <v>10</v>
      </c>
      <c r="I35" s="85" t="s">
        <v>240</v>
      </c>
      <c r="J35" s="85"/>
      <c r="K35" s="85"/>
    </row>
    <row r="36" spans="1:12" ht="13.5">
      <c r="A36" s="86">
        <v>4</v>
      </c>
      <c r="B36" s="22" t="s">
        <v>63</v>
      </c>
      <c r="C36" s="87" t="s">
        <v>465</v>
      </c>
      <c r="D36" s="22">
        <v>0.1007</v>
      </c>
      <c r="E36" s="22" t="s">
        <v>10</v>
      </c>
    </row>
    <row r="37" spans="1:12" ht="13.5">
      <c r="A37" s="86">
        <v>5</v>
      </c>
      <c r="B37" s="22" t="s">
        <v>64</v>
      </c>
      <c r="C37" s="87" t="s">
        <v>472</v>
      </c>
      <c r="D37" s="22">
        <v>0.1007</v>
      </c>
      <c r="E37" s="22" t="s">
        <v>10</v>
      </c>
    </row>
    <row r="38" spans="1:12" ht="13.5">
      <c r="A38" s="86">
        <v>6</v>
      </c>
      <c r="B38" s="22" t="s">
        <v>65</v>
      </c>
      <c r="C38" s="87" t="s">
        <v>480</v>
      </c>
      <c r="D38" s="22">
        <v>0.1007</v>
      </c>
      <c r="E38" s="22" t="s">
        <v>10</v>
      </c>
    </row>
    <row r="39" spans="1:12" ht="13.5">
      <c r="A39" s="86">
        <v>7</v>
      </c>
      <c r="B39" s="22" t="s">
        <v>66</v>
      </c>
      <c r="C39" s="87" t="s">
        <v>485</v>
      </c>
      <c r="D39" s="22">
        <v>0.1007</v>
      </c>
      <c r="E39" s="22" t="s">
        <v>10</v>
      </c>
    </row>
    <row r="40" spans="1:12" ht="13.5">
      <c r="A40" s="86">
        <v>8</v>
      </c>
      <c r="B40" s="22" t="s">
        <v>67</v>
      </c>
      <c r="C40" s="87" t="s">
        <v>493</v>
      </c>
      <c r="D40" s="22">
        <v>0.1007</v>
      </c>
      <c r="E40" s="22" t="s">
        <v>10</v>
      </c>
    </row>
    <row r="41" spans="1:12" ht="13.5">
      <c r="A41" s="86">
        <v>9</v>
      </c>
      <c r="B41" s="22" t="s">
        <v>68</v>
      </c>
      <c r="C41" s="87" t="s">
        <v>495</v>
      </c>
      <c r="D41" s="22">
        <v>0.1007</v>
      </c>
      <c r="E41" s="22" t="s">
        <v>10</v>
      </c>
    </row>
    <row r="42" spans="1:12" ht="13.5">
      <c r="A42" s="86">
        <v>10</v>
      </c>
      <c r="B42" s="22" t="s">
        <v>69</v>
      </c>
      <c r="C42" s="87" t="s">
        <v>498</v>
      </c>
      <c r="D42" s="22">
        <v>0.1007</v>
      </c>
      <c r="E42" s="22" t="s">
        <v>10</v>
      </c>
    </row>
    <row r="43" spans="1:12" ht="13.5">
      <c r="A43" s="86">
        <v>11</v>
      </c>
      <c r="B43" s="22" t="s">
        <v>70</v>
      </c>
      <c r="C43" s="87" t="s">
        <v>502</v>
      </c>
      <c r="D43" s="22">
        <v>0.1007</v>
      </c>
      <c r="E43" s="22" t="s">
        <v>10</v>
      </c>
    </row>
    <row r="44" spans="1:12" ht="13.5">
      <c r="A44" s="86">
        <v>12</v>
      </c>
      <c r="B44" s="22" t="s">
        <v>71</v>
      </c>
      <c r="C44" s="87" t="s">
        <v>504</v>
      </c>
      <c r="D44" s="22">
        <v>0.1007</v>
      </c>
      <c r="E44" s="22" t="s">
        <v>10</v>
      </c>
    </row>
    <row r="45" spans="1:12" ht="13.5">
      <c r="A45" s="86">
        <v>13</v>
      </c>
      <c r="B45" s="22" t="s">
        <v>72</v>
      </c>
      <c r="C45" s="87" t="s">
        <v>419</v>
      </c>
      <c r="D45" s="22">
        <v>0.1007</v>
      </c>
      <c r="E45" s="22" t="s">
        <v>10</v>
      </c>
    </row>
    <row r="46" spans="1:12" ht="13.5">
      <c r="A46" s="86">
        <v>14</v>
      </c>
      <c r="B46" s="22" t="s">
        <v>73</v>
      </c>
      <c r="C46" s="87" t="s">
        <v>510</v>
      </c>
      <c r="D46" s="22">
        <v>0.1007</v>
      </c>
      <c r="E46" s="22" t="s">
        <v>10</v>
      </c>
    </row>
    <row r="47" spans="1:12" ht="13.5">
      <c r="A47" s="86">
        <v>15</v>
      </c>
      <c r="B47" s="22" t="s">
        <v>74</v>
      </c>
      <c r="C47" s="87" t="s">
        <v>472</v>
      </c>
      <c r="D47" s="22">
        <v>0.1007</v>
      </c>
      <c r="E47" s="22" t="s">
        <v>10</v>
      </c>
    </row>
    <row r="48" spans="1:12" ht="13.5">
      <c r="A48" s="86">
        <v>16</v>
      </c>
      <c r="B48" s="22" t="s">
        <v>75</v>
      </c>
      <c r="C48" s="87" t="s">
        <v>431</v>
      </c>
      <c r="D48" s="22">
        <v>0.1007</v>
      </c>
      <c r="E48" s="22" t="s">
        <v>10</v>
      </c>
    </row>
    <row r="49" spans="1:10" ht="13.5">
      <c r="A49" s="86">
        <v>17</v>
      </c>
      <c r="B49" s="22" t="s">
        <v>76</v>
      </c>
      <c r="C49" s="87" t="s">
        <v>515</v>
      </c>
      <c r="D49" s="22">
        <v>0.1007</v>
      </c>
      <c r="E49" s="22" t="s">
        <v>10</v>
      </c>
    </row>
    <row r="50" spans="1:10" ht="13.5">
      <c r="A50" s="86">
        <v>18</v>
      </c>
      <c r="B50" s="22" t="s">
        <v>77</v>
      </c>
      <c r="C50" s="87" t="s">
        <v>519</v>
      </c>
      <c r="D50" s="22">
        <v>0.1007</v>
      </c>
      <c r="E50" s="22" t="s">
        <v>10</v>
      </c>
    </row>
    <row r="51" spans="1:10" ht="13.5">
      <c r="A51" s="86">
        <v>19</v>
      </c>
      <c r="B51" s="22" t="s">
        <v>78</v>
      </c>
      <c r="C51" s="87" t="s">
        <v>522</v>
      </c>
      <c r="D51" s="22">
        <v>0.1007</v>
      </c>
      <c r="E51" s="22" t="s">
        <v>10</v>
      </c>
    </row>
    <row r="52" spans="1:10" ht="13.5">
      <c r="A52" s="86">
        <v>20</v>
      </c>
      <c r="B52" s="22" t="s">
        <v>79</v>
      </c>
      <c r="C52" s="87" t="s">
        <v>524</v>
      </c>
      <c r="D52" s="22">
        <v>0.1007</v>
      </c>
      <c r="E52" s="22" t="s">
        <v>10</v>
      </c>
    </row>
    <row r="53" spans="1:10" ht="13.5">
      <c r="A53" s="86">
        <v>21</v>
      </c>
      <c r="B53" s="22" t="s">
        <v>80</v>
      </c>
      <c r="C53" s="87" t="s">
        <v>465</v>
      </c>
      <c r="D53" s="22">
        <v>0.1007</v>
      </c>
      <c r="E53" s="22" t="s">
        <v>10</v>
      </c>
    </row>
    <row r="54" spans="1:10" ht="13.5">
      <c r="A54" s="86">
        <v>22</v>
      </c>
      <c r="B54" s="22" t="s">
        <v>81</v>
      </c>
      <c r="C54" s="87" t="s">
        <v>298</v>
      </c>
      <c r="D54" s="22">
        <v>0.1007</v>
      </c>
      <c r="E54" s="22" t="s">
        <v>10</v>
      </c>
    </row>
    <row r="55" spans="1:10" ht="13.5">
      <c r="A55" s="86">
        <v>23</v>
      </c>
      <c r="B55" s="22" t="s">
        <v>82</v>
      </c>
      <c r="C55" s="87" t="s">
        <v>323</v>
      </c>
      <c r="D55" s="22">
        <v>0.1007</v>
      </c>
      <c r="E55" s="22" t="s">
        <v>10</v>
      </c>
    </row>
    <row r="56" spans="1:10" ht="13.5">
      <c r="A56" s="86">
        <v>24</v>
      </c>
      <c r="B56" s="22" t="s">
        <v>83</v>
      </c>
      <c r="C56" s="87" t="s">
        <v>527</v>
      </c>
      <c r="D56" s="22">
        <v>0.1007</v>
      </c>
      <c r="E56" s="22" t="s">
        <v>10</v>
      </c>
    </row>
    <row r="57" spans="1:10">
      <c r="A57" s="32" t="s">
        <v>251</v>
      </c>
      <c r="B57" s="32"/>
    </row>
    <row r="60" spans="1:10">
      <c r="A60" s="32" t="s">
        <v>244</v>
      </c>
      <c r="B60" s="32"/>
      <c r="C60" s="32"/>
      <c r="D60" s="32"/>
      <c r="E60" s="32"/>
      <c r="F60" s="32"/>
      <c r="G60" s="32"/>
      <c r="H60" s="32"/>
      <c r="I60" s="32"/>
      <c r="J60" s="32"/>
    </row>
    <row r="61" spans="1:10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>
      <c r="B62" s="316" t="s">
        <v>245</v>
      </c>
      <c r="C62" s="316" t="s">
        <v>248</v>
      </c>
      <c r="D62" s="316" t="s">
        <v>249</v>
      </c>
      <c r="E62" s="316" t="s">
        <v>9</v>
      </c>
    </row>
    <row r="63" spans="1:10">
      <c r="B63" s="317"/>
      <c r="C63" s="317"/>
      <c r="D63" s="317"/>
      <c r="E63" s="317"/>
    </row>
    <row r="64" spans="1:10">
      <c r="B64" s="89" t="s">
        <v>246</v>
      </c>
      <c r="C64" s="90">
        <v>20</v>
      </c>
      <c r="D64" s="91">
        <v>0.97615137527110474</v>
      </c>
      <c r="E64" s="90" t="s">
        <v>250</v>
      </c>
    </row>
    <row r="65" spans="1:15">
      <c r="B65" s="89" t="s">
        <v>247</v>
      </c>
      <c r="C65" s="90">
        <v>24</v>
      </c>
      <c r="D65" s="91">
        <v>0.9820441523026926</v>
      </c>
      <c r="E65" s="90" t="s">
        <v>250</v>
      </c>
    </row>
    <row r="66" spans="1:15">
      <c r="A66" s="32" t="s">
        <v>251</v>
      </c>
      <c r="B66" s="32"/>
    </row>
    <row r="68" spans="1:15">
      <c r="D68" s="85" t="s">
        <v>253</v>
      </c>
      <c r="E68" s="85"/>
      <c r="F68" s="85"/>
    </row>
    <row r="69" spans="1:15">
      <c r="D69" s="85" t="s">
        <v>254</v>
      </c>
      <c r="E69" s="85"/>
      <c r="F69" s="85"/>
    </row>
    <row r="70" spans="1:15">
      <c r="C70" s="33" t="s">
        <v>238</v>
      </c>
      <c r="D70" s="85"/>
      <c r="E70" s="85"/>
      <c r="F70" s="85" t="s">
        <v>255</v>
      </c>
    </row>
    <row r="71" spans="1:15">
      <c r="C71" s="33" t="s">
        <v>256</v>
      </c>
      <c r="D71" s="85"/>
      <c r="E71" s="85"/>
      <c r="F71" s="85" t="s">
        <v>280</v>
      </c>
    </row>
    <row r="72" spans="1:15">
      <c r="C72" s="33" t="s">
        <v>241</v>
      </c>
    </row>
    <row r="77" spans="1:15" ht="15.75" thickBot="1">
      <c r="A77" s="92"/>
      <c r="B77" s="32" t="s">
        <v>262</v>
      </c>
      <c r="C77" s="92"/>
      <c r="D77" s="92"/>
      <c r="E77" s="92"/>
      <c r="F77" s="93"/>
      <c r="G77" s="93"/>
      <c r="H77" s="93"/>
      <c r="I77" s="93"/>
      <c r="J77" s="93"/>
      <c r="K77" s="93"/>
      <c r="L77" s="93"/>
    </row>
    <row r="78" spans="1:15" ht="13.5" thickBot="1">
      <c r="A78" s="304" t="s">
        <v>14</v>
      </c>
      <c r="B78" s="304" t="s">
        <v>15</v>
      </c>
      <c r="C78" s="94" t="s">
        <v>16</v>
      </c>
      <c r="D78" s="95" t="s">
        <v>17</v>
      </c>
      <c r="E78" s="94" t="s">
        <v>214</v>
      </c>
      <c r="F78" s="94" t="s">
        <v>18</v>
      </c>
      <c r="G78" s="94" t="s">
        <v>19</v>
      </c>
      <c r="H78" s="304" t="s">
        <v>8</v>
      </c>
      <c r="I78" s="304" t="s">
        <v>20</v>
      </c>
      <c r="J78" s="304" t="s">
        <v>21</v>
      </c>
      <c r="K78" s="304" t="s">
        <v>22</v>
      </c>
      <c r="L78" s="304" t="s">
        <v>23</v>
      </c>
    </row>
    <row r="79" spans="1:15" ht="13.5" thickBot="1">
      <c r="A79" s="309"/>
      <c r="B79" s="309"/>
      <c r="C79" s="96">
        <v>1</v>
      </c>
      <c r="D79" s="97">
        <v>2</v>
      </c>
      <c r="E79" s="96">
        <v>3</v>
      </c>
      <c r="F79" s="97">
        <v>4</v>
      </c>
      <c r="G79" s="98">
        <v>5</v>
      </c>
      <c r="H79" s="309"/>
      <c r="I79" s="309"/>
      <c r="J79" s="309"/>
      <c r="K79" s="309"/>
      <c r="L79" s="305"/>
    </row>
    <row r="80" spans="1:15" ht="13.5" thickBot="1">
      <c r="A80" s="99">
        <v>1</v>
      </c>
      <c r="B80" s="100" t="s">
        <v>39</v>
      </c>
      <c r="C80" s="101">
        <v>71</v>
      </c>
      <c r="D80" s="102">
        <v>95</v>
      </c>
      <c r="E80" s="101">
        <v>120</v>
      </c>
      <c r="F80" s="102">
        <v>62</v>
      </c>
      <c r="G80" s="100">
        <v>36</v>
      </c>
      <c r="H80" s="101">
        <v>384</v>
      </c>
      <c r="I80" s="101">
        <v>1049</v>
      </c>
      <c r="J80" s="101">
        <v>2.7320000000000002</v>
      </c>
      <c r="K80" s="101">
        <v>54.634999999999998</v>
      </c>
      <c r="L80" s="100" t="s">
        <v>37</v>
      </c>
      <c r="N80" s="33">
        <f>I80/H80</f>
        <v>2.7317708333333335</v>
      </c>
      <c r="O80" s="33">
        <f>I80/100</f>
        <v>10.49</v>
      </c>
    </row>
    <row r="81" spans="1:14" ht="13.5" thickBot="1">
      <c r="A81" s="99">
        <v>2</v>
      </c>
      <c r="B81" s="100" t="s">
        <v>40</v>
      </c>
      <c r="C81" s="101">
        <v>101</v>
      </c>
      <c r="D81" s="102">
        <v>122</v>
      </c>
      <c r="E81" s="101">
        <v>85</v>
      </c>
      <c r="F81" s="102">
        <v>39</v>
      </c>
      <c r="G81" s="100">
        <v>37</v>
      </c>
      <c r="H81" s="101">
        <v>384</v>
      </c>
      <c r="I81" s="101">
        <v>941</v>
      </c>
      <c r="J81" s="101">
        <v>2.4510000000000001</v>
      </c>
      <c r="K81" s="101">
        <v>49.01</v>
      </c>
      <c r="L81" s="100" t="s">
        <v>37</v>
      </c>
      <c r="N81" s="33" t="s">
        <v>653</v>
      </c>
    </row>
    <row r="82" spans="1:14" ht="13.5" thickBot="1">
      <c r="A82" s="99">
        <v>3</v>
      </c>
      <c r="B82" s="100" t="s">
        <v>41</v>
      </c>
      <c r="C82" s="101">
        <v>141</v>
      </c>
      <c r="D82" s="102">
        <v>99</v>
      </c>
      <c r="E82" s="101">
        <v>77</v>
      </c>
      <c r="F82" s="102">
        <v>29</v>
      </c>
      <c r="G82" s="100">
        <v>38</v>
      </c>
      <c r="H82" s="101">
        <v>384</v>
      </c>
      <c r="I82" s="101">
        <v>876</v>
      </c>
      <c r="J82" s="101">
        <v>2.2810000000000001</v>
      </c>
      <c r="K82" s="101">
        <v>45.625</v>
      </c>
      <c r="L82" s="100" t="s">
        <v>37</v>
      </c>
    </row>
    <row r="83" spans="1:14" ht="13.5" thickBot="1">
      <c r="A83" s="99">
        <v>4</v>
      </c>
      <c r="B83" s="100" t="s">
        <v>42</v>
      </c>
      <c r="C83" s="101">
        <v>79</v>
      </c>
      <c r="D83" s="102">
        <v>117</v>
      </c>
      <c r="E83" s="101">
        <v>94</v>
      </c>
      <c r="F83" s="102">
        <v>55</v>
      </c>
      <c r="G83" s="100">
        <v>39</v>
      </c>
      <c r="H83" s="101">
        <v>384</v>
      </c>
      <c r="I83" s="101">
        <v>1010</v>
      </c>
      <c r="J83" s="101">
        <v>2.63</v>
      </c>
      <c r="K83" s="101">
        <v>52.603999999999999</v>
      </c>
      <c r="L83" s="100" t="s">
        <v>37</v>
      </c>
    </row>
    <row r="84" spans="1:14" ht="13.5" thickBot="1">
      <c r="A84" s="99">
        <v>5</v>
      </c>
      <c r="B84" s="100" t="s">
        <v>43</v>
      </c>
      <c r="C84" s="101">
        <v>50</v>
      </c>
      <c r="D84" s="102">
        <v>106</v>
      </c>
      <c r="E84" s="101">
        <v>123</v>
      </c>
      <c r="F84" s="102">
        <v>53</v>
      </c>
      <c r="G84" s="100">
        <v>52</v>
      </c>
      <c r="H84" s="101">
        <v>384</v>
      </c>
      <c r="I84" s="101">
        <v>1103</v>
      </c>
      <c r="J84" s="101">
        <v>2.8719999999999999</v>
      </c>
      <c r="K84" s="101">
        <v>57.448</v>
      </c>
      <c r="L84" s="100" t="s">
        <v>29</v>
      </c>
    </row>
    <row r="85" spans="1:14" ht="13.5" thickBot="1">
      <c r="A85" s="99">
        <v>6</v>
      </c>
      <c r="B85" s="100" t="s">
        <v>44</v>
      </c>
      <c r="C85" s="101">
        <v>83</v>
      </c>
      <c r="D85" s="102">
        <v>121</v>
      </c>
      <c r="E85" s="101">
        <v>93</v>
      </c>
      <c r="F85" s="102">
        <v>49</v>
      </c>
      <c r="G85" s="100">
        <v>38</v>
      </c>
      <c r="H85" s="101">
        <v>384</v>
      </c>
      <c r="I85" s="101">
        <v>990</v>
      </c>
      <c r="J85" s="101">
        <v>2.5779999999999998</v>
      </c>
      <c r="K85" s="101">
        <v>51.563000000000002</v>
      </c>
      <c r="L85" s="100" t="s">
        <v>37</v>
      </c>
    </row>
    <row r="86" spans="1:14" ht="13.5" thickBot="1">
      <c r="A86" s="99">
        <v>7</v>
      </c>
      <c r="B86" s="100" t="s">
        <v>45</v>
      </c>
      <c r="C86" s="101">
        <v>86</v>
      </c>
      <c r="D86" s="102">
        <v>125</v>
      </c>
      <c r="E86" s="101">
        <v>91</v>
      </c>
      <c r="F86" s="102">
        <v>45</v>
      </c>
      <c r="G86" s="100">
        <v>37</v>
      </c>
      <c r="H86" s="101">
        <v>384</v>
      </c>
      <c r="I86" s="101">
        <v>974</v>
      </c>
      <c r="J86" s="101">
        <v>2.536</v>
      </c>
      <c r="K86" s="101">
        <v>50.728999999999999</v>
      </c>
      <c r="L86" s="100" t="s">
        <v>37</v>
      </c>
    </row>
    <row r="87" spans="1:14" ht="13.5" thickBot="1">
      <c r="A87" s="99">
        <v>8</v>
      </c>
      <c r="B87" s="100" t="s">
        <v>46</v>
      </c>
      <c r="C87" s="101">
        <v>49</v>
      </c>
      <c r="D87" s="102">
        <v>97</v>
      </c>
      <c r="E87" s="101">
        <v>145</v>
      </c>
      <c r="F87" s="102">
        <v>53</v>
      </c>
      <c r="G87" s="100">
        <v>40</v>
      </c>
      <c r="H87" s="101">
        <v>384</v>
      </c>
      <c r="I87" s="101">
        <v>1090</v>
      </c>
      <c r="J87" s="101">
        <v>2.839</v>
      </c>
      <c r="K87" s="101">
        <v>56.771000000000001</v>
      </c>
      <c r="L87" s="100" t="s">
        <v>29</v>
      </c>
    </row>
    <row r="88" spans="1:14" ht="13.5" thickBot="1">
      <c r="A88" s="99">
        <v>9</v>
      </c>
      <c r="B88" s="100" t="s">
        <v>47</v>
      </c>
      <c r="C88" s="101">
        <v>93</v>
      </c>
      <c r="D88" s="102">
        <v>128</v>
      </c>
      <c r="E88" s="101">
        <v>87</v>
      </c>
      <c r="F88" s="102">
        <v>46</v>
      </c>
      <c r="G88" s="100">
        <v>30</v>
      </c>
      <c r="H88" s="101">
        <v>384</v>
      </c>
      <c r="I88" s="101">
        <v>944</v>
      </c>
      <c r="J88" s="101">
        <v>2.4580000000000002</v>
      </c>
      <c r="K88" s="101">
        <v>49.167000000000002</v>
      </c>
      <c r="L88" s="100" t="s">
        <v>37</v>
      </c>
    </row>
    <row r="89" spans="1:14" ht="13.5" thickBot="1">
      <c r="A89" s="99">
        <v>10</v>
      </c>
      <c r="B89" s="100" t="s">
        <v>48</v>
      </c>
      <c r="C89" s="103">
        <v>99</v>
      </c>
      <c r="D89" s="104">
        <v>123</v>
      </c>
      <c r="E89" s="103">
        <v>90</v>
      </c>
      <c r="F89" s="104">
        <v>43</v>
      </c>
      <c r="G89" s="105">
        <v>29</v>
      </c>
      <c r="H89" s="101">
        <v>384</v>
      </c>
      <c r="I89" s="101">
        <v>932</v>
      </c>
      <c r="J89" s="101">
        <v>2.427</v>
      </c>
      <c r="K89" s="101">
        <v>48.542000000000002</v>
      </c>
      <c r="L89" s="100" t="s">
        <v>37</v>
      </c>
    </row>
    <row r="90" spans="1:14" ht="13.5" thickBot="1">
      <c r="A90" s="99">
        <v>11</v>
      </c>
      <c r="B90" s="100" t="s">
        <v>49</v>
      </c>
      <c r="C90" s="103">
        <v>100</v>
      </c>
      <c r="D90" s="104">
        <v>121</v>
      </c>
      <c r="E90" s="103">
        <v>83</v>
      </c>
      <c r="F90" s="104">
        <v>49</v>
      </c>
      <c r="G90" s="105">
        <v>31</v>
      </c>
      <c r="H90" s="101">
        <v>384</v>
      </c>
      <c r="I90" s="101">
        <v>942</v>
      </c>
      <c r="J90" s="101">
        <v>2.4529999999999998</v>
      </c>
      <c r="K90" s="101">
        <v>49.063000000000002</v>
      </c>
      <c r="L90" s="100" t="s">
        <v>37</v>
      </c>
    </row>
    <row r="91" spans="1:14" ht="13.5" thickBot="1">
      <c r="A91" s="99">
        <v>12</v>
      </c>
      <c r="B91" s="100" t="s">
        <v>50</v>
      </c>
      <c r="C91" s="103">
        <v>70</v>
      </c>
      <c r="D91" s="104">
        <v>120</v>
      </c>
      <c r="E91" s="103">
        <v>117</v>
      </c>
      <c r="F91" s="104">
        <v>49</v>
      </c>
      <c r="G91" s="105">
        <v>28</v>
      </c>
      <c r="H91" s="101">
        <v>384</v>
      </c>
      <c r="I91" s="101">
        <v>997</v>
      </c>
      <c r="J91" s="101">
        <v>2.5960000000000001</v>
      </c>
      <c r="K91" s="101">
        <v>51.927</v>
      </c>
      <c r="L91" s="100" t="s">
        <v>37</v>
      </c>
    </row>
    <row r="92" spans="1:14" ht="13.5" thickBot="1">
      <c r="A92" s="99">
        <v>13</v>
      </c>
      <c r="B92" s="100" t="s">
        <v>51</v>
      </c>
      <c r="C92" s="103">
        <v>64</v>
      </c>
      <c r="D92" s="104">
        <v>107</v>
      </c>
      <c r="E92" s="103">
        <v>109</v>
      </c>
      <c r="F92" s="104">
        <v>60</v>
      </c>
      <c r="G92" s="105">
        <v>44</v>
      </c>
      <c r="H92" s="101">
        <v>384</v>
      </c>
      <c r="I92" s="101">
        <v>1065</v>
      </c>
      <c r="J92" s="101">
        <v>2.7730000000000001</v>
      </c>
      <c r="K92" s="101">
        <v>55.469000000000001</v>
      </c>
      <c r="L92" s="100" t="s">
        <v>29</v>
      </c>
    </row>
    <row r="93" spans="1:14" ht="13.5" thickBot="1">
      <c r="A93" s="99">
        <v>14</v>
      </c>
      <c r="B93" s="100" t="s">
        <v>52</v>
      </c>
      <c r="C93" s="103">
        <v>121</v>
      </c>
      <c r="D93" s="104">
        <v>101</v>
      </c>
      <c r="E93" s="103">
        <v>90</v>
      </c>
      <c r="F93" s="104">
        <v>38</v>
      </c>
      <c r="G93" s="105">
        <v>34</v>
      </c>
      <c r="H93" s="101">
        <v>384</v>
      </c>
      <c r="I93" s="101">
        <v>915</v>
      </c>
      <c r="J93" s="101">
        <v>2.383</v>
      </c>
      <c r="K93" s="101">
        <v>47.655999999999999</v>
      </c>
      <c r="L93" s="100" t="s">
        <v>37</v>
      </c>
    </row>
    <row r="94" spans="1:14" ht="13.5" thickBot="1">
      <c r="A94" s="99">
        <v>15</v>
      </c>
      <c r="B94" s="100" t="s">
        <v>53</v>
      </c>
      <c r="C94" s="103">
        <v>125</v>
      </c>
      <c r="D94" s="104">
        <v>115</v>
      </c>
      <c r="E94" s="103">
        <v>79</v>
      </c>
      <c r="F94" s="104">
        <v>33</v>
      </c>
      <c r="G94" s="105">
        <v>32</v>
      </c>
      <c r="H94" s="101">
        <v>384</v>
      </c>
      <c r="I94" s="101">
        <v>884</v>
      </c>
      <c r="J94" s="101">
        <v>2.302</v>
      </c>
      <c r="K94" s="101">
        <v>46.042000000000002</v>
      </c>
      <c r="L94" s="100" t="s">
        <v>37</v>
      </c>
    </row>
    <row r="95" spans="1:14" ht="13.5" thickBot="1">
      <c r="A95" s="99">
        <v>16</v>
      </c>
      <c r="B95" s="100" t="s">
        <v>54</v>
      </c>
      <c r="C95" s="103">
        <v>78</v>
      </c>
      <c r="D95" s="104">
        <v>127</v>
      </c>
      <c r="E95" s="103">
        <v>113</v>
      </c>
      <c r="F95" s="104">
        <v>39</v>
      </c>
      <c r="G95" s="105">
        <v>27</v>
      </c>
      <c r="H95" s="101">
        <v>384</v>
      </c>
      <c r="I95" s="101">
        <v>962</v>
      </c>
      <c r="J95" s="101">
        <v>2.5049999999999999</v>
      </c>
      <c r="K95" s="101">
        <v>50.103999999999999</v>
      </c>
      <c r="L95" s="100" t="s">
        <v>37</v>
      </c>
    </row>
    <row r="96" spans="1:14" ht="13.5" thickBot="1">
      <c r="A96" s="99">
        <v>17</v>
      </c>
      <c r="B96" s="100" t="s">
        <v>55</v>
      </c>
      <c r="C96" s="103">
        <v>57</v>
      </c>
      <c r="D96" s="104">
        <v>113</v>
      </c>
      <c r="E96" s="103">
        <v>117</v>
      </c>
      <c r="F96" s="104">
        <v>58</v>
      </c>
      <c r="G96" s="105">
        <v>39</v>
      </c>
      <c r="H96" s="101">
        <v>384</v>
      </c>
      <c r="I96" s="101">
        <v>1061</v>
      </c>
      <c r="J96" s="101">
        <v>2.7629999999999999</v>
      </c>
      <c r="K96" s="101">
        <v>55.26</v>
      </c>
      <c r="L96" s="100" t="s">
        <v>29</v>
      </c>
    </row>
    <row r="97" spans="1:12" ht="13.5" thickBot="1">
      <c r="A97" s="99">
        <v>18</v>
      </c>
      <c r="B97" s="100" t="s">
        <v>56</v>
      </c>
      <c r="C97" s="103">
        <v>81</v>
      </c>
      <c r="D97" s="104">
        <v>120</v>
      </c>
      <c r="E97" s="103">
        <v>111</v>
      </c>
      <c r="F97" s="104">
        <v>47</v>
      </c>
      <c r="G97" s="105">
        <v>25</v>
      </c>
      <c r="H97" s="101">
        <v>384</v>
      </c>
      <c r="I97" s="101">
        <v>967</v>
      </c>
      <c r="J97" s="101">
        <v>2.5179999999999998</v>
      </c>
      <c r="K97" s="101">
        <v>50.365000000000002</v>
      </c>
      <c r="L97" s="100" t="s">
        <v>37</v>
      </c>
    </row>
    <row r="98" spans="1:12" ht="13.5" thickBot="1">
      <c r="A98" s="99">
        <v>19</v>
      </c>
      <c r="B98" s="100" t="s">
        <v>57</v>
      </c>
      <c r="C98" s="103">
        <v>94</v>
      </c>
      <c r="D98" s="104">
        <v>127</v>
      </c>
      <c r="E98" s="103">
        <v>92</v>
      </c>
      <c r="F98" s="104">
        <v>44</v>
      </c>
      <c r="G98" s="105">
        <v>27</v>
      </c>
      <c r="H98" s="101">
        <v>384</v>
      </c>
      <c r="I98" s="101">
        <v>935</v>
      </c>
      <c r="J98" s="101">
        <v>2.4350000000000001</v>
      </c>
      <c r="K98" s="101">
        <v>48.698</v>
      </c>
      <c r="L98" s="100" t="s">
        <v>37</v>
      </c>
    </row>
    <row r="99" spans="1:12" ht="13.5" thickBot="1">
      <c r="A99" s="99">
        <v>20</v>
      </c>
      <c r="B99" s="100" t="s">
        <v>58</v>
      </c>
      <c r="C99" s="103">
        <v>57</v>
      </c>
      <c r="D99" s="104">
        <v>128</v>
      </c>
      <c r="E99" s="103">
        <v>113</v>
      </c>
      <c r="F99" s="104">
        <v>58</v>
      </c>
      <c r="G99" s="105">
        <v>28</v>
      </c>
      <c r="H99" s="101">
        <v>384</v>
      </c>
      <c r="I99" s="101">
        <v>1024</v>
      </c>
      <c r="J99" s="101">
        <v>2.6669999999999998</v>
      </c>
      <c r="K99" s="101">
        <v>53.332999999999998</v>
      </c>
      <c r="L99" s="100" t="s">
        <v>37</v>
      </c>
    </row>
    <row r="100" spans="1:12" ht="15" thickBot="1">
      <c r="A100" s="106"/>
      <c r="B100" s="107" t="s">
        <v>13</v>
      </c>
      <c r="C100" s="108">
        <v>1699</v>
      </c>
      <c r="D100" s="109">
        <v>2312</v>
      </c>
      <c r="E100" s="108">
        <v>2029</v>
      </c>
      <c r="F100" s="109">
        <v>949</v>
      </c>
      <c r="G100" s="107">
        <v>691</v>
      </c>
      <c r="H100" s="107"/>
      <c r="I100" s="107"/>
      <c r="J100" s="107"/>
      <c r="K100" s="107"/>
      <c r="L100" s="100"/>
    </row>
    <row r="104" spans="1:12" ht="16.5" thickBot="1">
      <c r="C104" s="306" t="s">
        <v>25</v>
      </c>
      <c r="D104" s="306"/>
      <c r="E104" s="306"/>
    </row>
    <row r="105" spans="1:12" ht="32.25" thickBot="1">
      <c r="C105" s="110" t="s">
        <v>26</v>
      </c>
      <c r="D105" s="111" t="s">
        <v>30</v>
      </c>
      <c r="E105" s="112" t="s">
        <v>31</v>
      </c>
    </row>
    <row r="106" spans="1:12" ht="16.5" thickBot="1">
      <c r="C106" s="113">
        <v>1</v>
      </c>
      <c r="D106" s="114" t="s">
        <v>32</v>
      </c>
      <c r="E106" s="114" t="s">
        <v>24</v>
      </c>
    </row>
    <row r="107" spans="1:12" ht="16.5" thickBot="1">
      <c r="C107" s="113">
        <v>2</v>
      </c>
      <c r="D107" s="114" t="s">
        <v>33</v>
      </c>
      <c r="E107" s="114" t="s">
        <v>28</v>
      </c>
    </row>
    <row r="108" spans="1:12" ht="16.5" thickBot="1">
      <c r="C108" s="113">
        <v>3</v>
      </c>
      <c r="D108" s="114" t="s">
        <v>34</v>
      </c>
      <c r="E108" s="114" t="s">
        <v>27</v>
      </c>
    </row>
    <row r="109" spans="1:12" ht="32.25" thickBot="1">
      <c r="C109" s="113">
        <v>4</v>
      </c>
      <c r="D109" s="114" t="s">
        <v>35</v>
      </c>
      <c r="E109" s="114" t="s">
        <v>29</v>
      </c>
    </row>
    <row r="110" spans="1:12" ht="16.5" thickBot="1">
      <c r="C110" s="113">
        <v>5</v>
      </c>
      <c r="D110" s="114" t="s">
        <v>36</v>
      </c>
      <c r="E110" s="114" t="s">
        <v>37</v>
      </c>
    </row>
    <row r="114" spans="1:11" ht="15">
      <c r="A114" s="32" t="s">
        <v>263</v>
      </c>
      <c r="B114" s="92"/>
      <c r="C114" s="92"/>
      <c r="D114" s="92"/>
    </row>
    <row r="115" spans="1:11" ht="13.5" thickBot="1"/>
    <row r="116" spans="1:11" ht="13.5" thickBot="1">
      <c r="A116" s="307" t="s">
        <v>14</v>
      </c>
      <c r="B116" s="307" t="s">
        <v>15</v>
      </c>
      <c r="C116" s="115" t="s">
        <v>16</v>
      </c>
      <c r="D116" s="115" t="s">
        <v>17</v>
      </c>
      <c r="E116" s="115" t="s">
        <v>214</v>
      </c>
      <c r="F116" s="115" t="s">
        <v>18</v>
      </c>
      <c r="G116" s="115" t="s">
        <v>19</v>
      </c>
      <c r="H116" s="307" t="s">
        <v>8</v>
      </c>
      <c r="I116" s="307" t="s">
        <v>20</v>
      </c>
      <c r="J116" s="307" t="s">
        <v>21</v>
      </c>
      <c r="K116" s="307" t="s">
        <v>22</v>
      </c>
    </row>
    <row r="117" spans="1:11" ht="13.5" thickBot="1">
      <c r="A117" s="308"/>
      <c r="B117" s="308"/>
      <c r="C117" s="116">
        <v>1</v>
      </c>
      <c r="D117" s="116">
        <v>2</v>
      </c>
      <c r="E117" s="116">
        <v>3</v>
      </c>
      <c r="F117" s="116">
        <v>4</v>
      </c>
      <c r="G117" s="116">
        <v>5</v>
      </c>
      <c r="H117" s="308"/>
      <c r="I117" s="308"/>
      <c r="J117" s="308"/>
      <c r="K117" s="308"/>
    </row>
    <row r="118" spans="1:11" ht="13.5" thickBot="1">
      <c r="A118" s="99">
        <v>1</v>
      </c>
      <c r="B118" s="100" t="s">
        <v>60</v>
      </c>
      <c r="C118" s="117">
        <v>87</v>
      </c>
      <c r="D118" s="117">
        <v>106</v>
      </c>
      <c r="E118" s="117">
        <v>113</v>
      </c>
      <c r="F118" s="117">
        <v>50</v>
      </c>
      <c r="G118" s="117">
        <v>28</v>
      </c>
      <c r="H118" s="101">
        <v>384</v>
      </c>
      <c r="I118" s="101">
        <v>978</v>
      </c>
      <c r="J118" s="101">
        <v>2.5470000000000002</v>
      </c>
      <c r="K118" s="101">
        <v>50.938000000000002</v>
      </c>
    </row>
    <row r="119" spans="1:11" ht="13.5" thickBot="1">
      <c r="A119" s="99">
        <v>2</v>
      </c>
      <c r="B119" s="100" t="s">
        <v>61</v>
      </c>
      <c r="C119" s="117">
        <v>86</v>
      </c>
      <c r="D119" s="117">
        <v>120</v>
      </c>
      <c r="E119" s="117">
        <v>107</v>
      </c>
      <c r="F119" s="117">
        <v>42</v>
      </c>
      <c r="G119" s="117">
        <v>29</v>
      </c>
      <c r="H119" s="101">
        <v>384</v>
      </c>
      <c r="I119" s="101">
        <v>960</v>
      </c>
      <c r="J119" s="101">
        <v>2.5</v>
      </c>
      <c r="K119" s="101">
        <v>50</v>
      </c>
    </row>
    <row r="120" spans="1:11" ht="13.5" thickBot="1">
      <c r="A120" s="99">
        <v>3</v>
      </c>
      <c r="B120" s="100" t="s">
        <v>62</v>
      </c>
      <c r="C120" s="117">
        <v>77</v>
      </c>
      <c r="D120" s="117">
        <v>113</v>
      </c>
      <c r="E120" s="117">
        <v>106</v>
      </c>
      <c r="F120" s="117">
        <v>61</v>
      </c>
      <c r="G120" s="117">
        <v>27</v>
      </c>
      <c r="H120" s="101">
        <v>384</v>
      </c>
      <c r="I120" s="101">
        <v>1000</v>
      </c>
      <c r="J120" s="101">
        <v>2.6040000000000001</v>
      </c>
      <c r="K120" s="101">
        <v>52.082999999999998</v>
      </c>
    </row>
    <row r="121" spans="1:11" ht="13.5" thickBot="1">
      <c r="A121" s="99">
        <v>4</v>
      </c>
      <c r="B121" s="100" t="s">
        <v>63</v>
      </c>
      <c r="C121" s="117">
        <v>85</v>
      </c>
      <c r="D121" s="117">
        <v>116</v>
      </c>
      <c r="E121" s="117">
        <v>115</v>
      </c>
      <c r="F121" s="117">
        <v>38</v>
      </c>
      <c r="G121" s="117">
        <v>30</v>
      </c>
      <c r="H121" s="101">
        <v>384</v>
      </c>
      <c r="I121" s="101">
        <v>964</v>
      </c>
      <c r="J121" s="101">
        <v>2.5099999999999998</v>
      </c>
      <c r="K121" s="101">
        <v>50.207999999999998</v>
      </c>
    </row>
    <row r="122" spans="1:11" ht="13.5" thickBot="1">
      <c r="A122" s="99">
        <v>5</v>
      </c>
      <c r="B122" s="100" t="s">
        <v>64</v>
      </c>
      <c r="C122" s="117">
        <v>74</v>
      </c>
      <c r="D122" s="117">
        <v>132</v>
      </c>
      <c r="E122" s="117">
        <v>109</v>
      </c>
      <c r="F122" s="117">
        <v>42</v>
      </c>
      <c r="G122" s="117">
        <v>27</v>
      </c>
      <c r="H122" s="101">
        <v>384</v>
      </c>
      <c r="I122" s="101">
        <v>968</v>
      </c>
      <c r="J122" s="101">
        <v>2.5209999999999999</v>
      </c>
      <c r="K122" s="101">
        <v>50.417000000000002</v>
      </c>
    </row>
    <row r="123" spans="1:11" ht="13.5" thickBot="1">
      <c r="A123" s="99">
        <v>6</v>
      </c>
      <c r="B123" s="100" t="s">
        <v>65</v>
      </c>
      <c r="C123" s="117">
        <v>87</v>
      </c>
      <c r="D123" s="117">
        <v>104</v>
      </c>
      <c r="E123" s="117">
        <v>120</v>
      </c>
      <c r="F123" s="117">
        <v>40</v>
      </c>
      <c r="G123" s="117">
        <v>33</v>
      </c>
      <c r="H123" s="101">
        <v>384</v>
      </c>
      <c r="I123" s="101">
        <v>980</v>
      </c>
      <c r="J123" s="101">
        <v>2.552</v>
      </c>
      <c r="K123" s="101">
        <v>51.042000000000002</v>
      </c>
    </row>
    <row r="124" spans="1:11" ht="13.5" thickBot="1">
      <c r="A124" s="99">
        <v>7</v>
      </c>
      <c r="B124" s="100" t="s">
        <v>66</v>
      </c>
      <c r="C124" s="117">
        <v>71</v>
      </c>
      <c r="D124" s="117">
        <v>126</v>
      </c>
      <c r="E124" s="117">
        <v>111</v>
      </c>
      <c r="F124" s="117">
        <v>52</v>
      </c>
      <c r="G124" s="117">
        <v>24</v>
      </c>
      <c r="H124" s="101">
        <v>384</v>
      </c>
      <c r="I124" s="101">
        <v>984</v>
      </c>
      <c r="J124" s="101">
        <v>2.5630000000000002</v>
      </c>
      <c r="K124" s="101">
        <v>51.25</v>
      </c>
    </row>
    <row r="125" spans="1:11" ht="13.5" thickBot="1">
      <c r="A125" s="99">
        <v>8</v>
      </c>
      <c r="B125" s="100" t="s">
        <v>67</v>
      </c>
      <c r="C125" s="117">
        <v>63</v>
      </c>
      <c r="D125" s="117">
        <v>127</v>
      </c>
      <c r="E125" s="117">
        <v>119</v>
      </c>
      <c r="F125" s="117">
        <v>39</v>
      </c>
      <c r="G125" s="117">
        <v>36</v>
      </c>
      <c r="H125" s="101">
        <v>384</v>
      </c>
      <c r="I125" s="101">
        <v>1010</v>
      </c>
      <c r="J125" s="101">
        <v>2.63</v>
      </c>
      <c r="K125" s="101">
        <v>52.603999999999999</v>
      </c>
    </row>
    <row r="126" spans="1:11" ht="13.5" thickBot="1">
      <c r="A126" s="99">
        <v>9</v>
      </c>
      <c r="B126" s="100" t="s">
        <v>68</v>
      </c>
      <c r="C126" s="117">
        <v>53</v>
      </c>
      <c r="D126" s="117">
        <v>108</v>
      </c>
      <c r="E126" s="117">
        <v>132</v>
      </c>
      <c r="F126" s="117">
        <v>47</v>
      </c>
      <c r="G126" s="117">
        <v>44</v>
      </c>
      <c r="H126" s="101">
        <v>384</v>
      </c>
      <c r="I126" s="101">
        <v>1073</v>
      </c>
      <c r="J126" s="101">
        <v>2.794</v>
      </c>
      <c r="K126" s="101">
        <v>55.884999999999998</v>
      </c>
    </row>
    <row r="127" spans="1:11" ht="13.5" thickBot="1">
      <c r="A127" s="99">
        <v>10</v>
      </c>
      <c r="B127" s="100" t="s">
        <v>69</v>
      </c>
      <c r="C127" s="117">
        <v>79</v>
      </c>
      <c r="D127" s="117">
        <v>106</v>
      </c>
      <c r="E127" s="117">
        <v>113</v>
      </c>
      <c r="F127" s="117">
        <v>53</v>
      </c>
      <c r="G127" s="117">
        <v>33</v>
      </c>
      <c r="H127" s="101">
        <v>384</v>
      </c>
      <c r="I127" s="101">
        <v>1007</v>
      </c>
      <c r="J127" s="101">
        <v>2.6219999999999999</v>
      </c>
      <c r="K127" s="101">
        <v>52.448</v>
      </c>
    </row>
    <row r="128" spans="1:11" ht="13.5" thickBot="1">
      <c r="A128" s="99">
        <v>11</v>
      </c>
      <c r="B128" s="100" t="s">
        <v>70</v>
      </c>
      <c r="C128" s="117">
        <v>74</v>
      </c>
      <c r="D128" s="117">
        <v>125</v>
      </c>
      <c r="E128" s="117">
        <v>109</v>
      </c>
      <c r="F128" s="117">
        <v>42</v>
      </c>
      <c r="G128" s="117">
        <v>34</v>
      </c>
      <c r="H128" s="101">
        <v>384</v>
      </c>
      <c r="I128" s="101">
        <v>989</v>
      </c>
      <c r="J128" s="101">
        <v>2.5760000000000001</v>
      </c>
      <c r="K128" s="101">
        <v>51.51</v>
      </c>
    </row>
    <row r="129" spans="1:11" ht="13.5" thickBot="1">
      <c r="A129" s="99">
        <v>12</v>
      </c>
      <c r="B129" s="100" t="s">
        <v>71</v>
      </c>
      <c r="C129" s="117">
        <v>68</v>
      </c>
      <c r="D129" s="117">
        <v>126</v>
      </c>
      <c r="E129" s="117">
        <v>113</v>
      </c>
      <c r="F129" s="117">
        <v>51</v>
      </c>
      <c r="G129" s="117">
        <v>26</v>
      </c>
      <c r="H129" s="101">
        <v>384</v>
      </c>
      <c r="I129" s="101">
        <v>993</v>
      </c>
      <c r="J129" s="101">
        <v>2.5859999999999999</v>
      </c>
      <c r="K129" s="101">
        <v>51.719000000000001</v>
      </c>
    </row>
    <row r="130" spans="1:11" ht="13.5" thickBot="1">
      <c r="A130" s="99">
        <v>13</v>
      </c>
      <c r="B130" s="100" t="s">
        <v>72</v>
      </c>
      <c r="C130" s="117">
        <v>104</v>
      </c>
      <c r="D130" s="117">
        <v>119</v>
      </c>
      <c r="E130" s="117">
        <v>92</v>
      </c>
      <c r="F130" s="117">
        <v>46</v>
      </c>
      <c r="G130" s="117">
        <v>23</v>
      </c>
      <c r="H130" s="101">
        <v>384</v>
      </c>
      <c r="I130" s="101">
        <v>917</v>
      </c>
      <c r="J130" s="101">
        <v>2.3879999999999999</v>
      </c>
      <c r="K130" s="101">
        <v>47.76</v>
      </c>
    </row>
    <row r="131" spans="1:11" ht="13.5" thickBot="1">
      <c r="A131" s="99">
        <v>14</v>
      </c>
      <c r="B131" s="100" t="s">
        <v>73</v>
      </c>
      <c r="C131" s="117">
        <v>48</v>
      </c>
      <c r="D131" s="117">
        <v>120</v>
      </c>
      <c r="E131" s="117">
        <v>125</v>
      </c>
      <c r="F131" s="117">
        <v>60</v>
      </c>
      <c r="G131" s="117">
        <v>31</v>
      </c>
      <c r="H131" s="101">
        <v>384</v>
      </c>
      <c r="I131" s="101">
        <v>1058</v>
      </c>
      <c r="J131" s="101">
        <v>2.7549999999999999</v>
      </c>
      <c r="K131" s="101">
        <v>55.103999999999999</v>
      </c>
    </row>
    <row r="132" spans="1:11" ht="13.5" thickBot="1">
      <c r="A132" s="99">
        <v>15</v>
      </c>
      <c r="B132" s="100" t="s">
        <v>74</v>
      </c>
      <c r="C132" s="117">
        <v>51</v>
      </c>
      <c r="D132" s="117">
        <v>123</v>
      </c>
      <c r="E132" s="117">
        <v>118</v>
      </c>
      <c r="F132" s="117">
        <v>55</v>
      </c>
      <c r="G132" s="117">
        <v>37</v>
      </c>
      <c r="H132" s="101">
        <v>384</v>
      </c>
      <c r="I132" s="101">
        <v>1056</v>
      </c>
      <c r="J132" s="101">
        <v>2.75</v>
      </c>
      <c r="K132" s="101">
        <v>55</v>
      </c>
    </row>
    <row r="133" spans="1:11" ht="13.5" thickBot="1">
      <c r="A133" s="99">
        <v>16</v>
      </c>
      <c r="B133" s="100" t="s">
        <v>75</v>
      </c>
      <c r="C133" s="117">
        <v>51</v>
      </c>
      <c r="D133" s="117">
        <v>108</v>
      </c>
      <c r="E133" s="117">
        <v>135</v>
      </c>
      <c r="F133" s="117">
        <v>57</v>
      </c>
      <c r="G133" s="117">
        <v>33</v>
      </c>
      <c r="H133" s="101">
        <v>384</v>
      </c>
      <c r="I133" s="101">
        <v>1065</v>
      </c>
      <c r="J133" s="101">
        <v>2.7730000000000001</v>
      </c>
      <c r="K133" s="101">
        <v>55.469000000000001</v>
      </c>
    </row>
    <row r="134" spans="1:11" ht="13.5" thickBot="1">
      <c r="A134" s="99">
        <v>17</v>
      </c>
      <c r="B134" s="100" t="s">
        <v>76</v>
      </c>
      <c r="C134" s="117">
        <v>91</v>
      </c>
      <c r="D134" s="117">
        <v>127</v>
      </c>
      <c r="E134" s="117">
        <v>101</v>
      </c>
      <c r="F134" s="117">
        <v>43</v>
      </c>
      <c r="G134" s="117">
        <v>22</v>
      </c>
      <c r="H134" s="101">
        <v>384</v>
      </c>
      <c r="I134" s="101">
        <v>930</v>
      </c>
      <c r="J134" s="101">
        <v>2.4220000000000002</v>
      </c>
      <c r="K134" s="101">
        <v>48.438000000000002</v>
      </c>
    </row>
    <row r="135" spans="1:11" ht="13.5" thickBot="1">
      <c r="A135" s="99">
        <v>18</v>
      </c>
      <c r="B135" s="100" t="s">
        <v>77</v>
      </c>
      <c r="C135" s="117">
        <v>69</v>
      </c>
      <c r="D135" s="117">
        <v>109</v>
      </c>
      <c r="E135" s="117">
        <v>126</v>
      </c>
      <c r="F135" s="117">
        <v>46</v>
      </c>
      <c r="G135" s="117">
        <v>34</v>
      </c>
      <c r="H135" s="101">
        <v>384</v>
      </c>
      <c r="I135" s="101">
        <v>1019</v>
      </c>
      <c r="J135" s="101">
        <v>2.6539999999999999</v>
      </c>
      <c r="K135" s="101">
        <v>53.073</v>
      </c>
    </row>
    <row r="136" spans="1:11" ht="13.5" thickBot="1">
      <c r="A136" s="99">
        <v>19</v>
      </c>
      <c r="B136" s="100" t="s">
        <v>78</v>
      </c>
      <c r="C136" s="117">
        <v>61</v>
      </c>
      <c r="D136" s="117">
        <v>125</v>
      </c>
      <c r="E136" s="117">
        <v>111</v>
      </c>
      <c r="F136" s="117">
        <v>51</v>
      </c>
      <c r="G136" s="117">
        <v>36</v>
      </c>
      <c r="H136" s="101">
        <v>384</v>
      </c>
      <c r="I136" s="101">
        <v>1028</v>
      </c>
      <c r="J136" s="101">
        <v>2.677</v>
      </c>
      <c r="K136" s="101">
        <v>53.542000000000002</v>
      </c>
    </row>
    <row r="137" spans="1:11" ht="13.5" thickBot="1">
      <c r="A137" s="99">
        <v>20</v>
      </c>
      <c r="B137" s="100" t="s">
        <v>79</v>
      </c>
      <c r="C137" s="117">
        <v>61</v>
      </c>
      <c r="D137" s="117">
        <v>119</v>
      </c>
      <c r="E137" s="117">
        <v>127</v>
      </c>
      <c r="F137" s="117">
        <v>41</v>
      </c>
      <c r="G137" s="117">
        <v>36</v>
      </c>
      <c r="H137" s="101">
        <v>384</v>
      </c>
      <c r="I137" s="101">
        <v>1024</v>
      </c>
      <c r="J137" s="101">
        <v>2.6669999999999998</v>
      </c>
      <c r="K137" s="101">
        <v>53.332999999999998</v>
      </c>
    </row>
    <row r="138" spans="1:11" ht="13.5" thickBot="1">
      <c r="A138" s="99">
        <v>21</v>
      </c>
      <c r="B138" s="100" t="s">
        <v>80</v>
      </c>
      <c r="C138" s="117">
        <v>64</v>
      </c>
      <c r="D138" s="117">
        <v>112</v>
      </c>
      <c r="E138" s="117">
        <v>120</v>
      </c>
      <c r="F138" s="117">
        <v>53</v>
      </c>
      <c r="G138" s="117">
        <v>35</v>
      </c>
      <c r="H138" s="101">
        <v>384</v>
      </c>
      <c r="I138" s="101">
        <v>1035</v>
      </c>
      <c r="J138" s="101">
        <v>2.6949999999999998</v>
      </c>
      <c r="K138" s="101">
        <v>53.905999999999999</v>
      </c>
    </row>
    <row r="139" spans="1:11" ht="13.5" thickBot="1">
      <c r="A139" s="99">
        <v>22</v>
      </c>
      <c r="B139" s="100" t="s">
        <v>81</v>
      </c>
      <c r="C139" s="117">
        <v>90</v>
      </c>
      <c r="D139" s="117">
        <v>118</v>
      </c>
      <c r="E139" s="117">
        <v>103</v>
      </c>
      <c r="F139" s="117">
        <v>43</v>
      </c>
      <c r="G139" s="117">
        <v>30</v>
      </c>
      <c r="H139" s="101">
        <v>384</v>
      </c>
      <c r="I139" s="101">
        <v>957</v>
      </c>
      <c r="J139" s="101">
        <v>2.492</v>
      </c>
      <c r="K139" s="101">
        <v>49.844000000000001</v>
      </c>
    </row>
    <row r="140" spans="1:11" ht="13.5" thickBot="1">
      <c r="A140" s="99">
        <v>23</v>
      </c>
      <c r="B140" s="100" t="s">
        <v>82</v>
      </c>
      <c r="C140" s="117">
        <v>73</v>
      </c>
      <c r="D140" s="117">
        <v>84</v>
      </c>
      <c r="E140" s="117">
        <v>120</v>
      </c>
      <c r="F140" s="117">
        <v>49</v>
      </c>
      <c r="G140" s="117">
        <v>58</v>
      </c>
      <c r="H140" s="101">
        <v>384</v>
      </c>
      <c r="I140" s="101">
        <v>1087</v>
      </c>
      <c r="J140" s="101">
        <v>2.831</v>
      </c>
      <c r="K140" s="101">
        <v>56.615000000000002</v>
      </c>
    </row>
    <row r="141" spans="1:11" ht="13.5" thickBot="1">
      <c r="A141" s="99">
        <v>24</v>
      </c>
      <c r="B141" s="100" t="s">
        <v>83</v>
      </c>
      <c r="C141" s="117">
        <v>61</v>
      </c>
      <c r="D141" s="117">
        <v>126</v>
      </c>
      <c r="E141" s="117">
        <v>119</v>
      </c>
      <c r="F141" s="117">
        <v>46</v>
      </c>
      <c r="G141" s="117">
        <v>32</v>
      </c>
      <c r="H141" s="101">
        <v>384</v>
      </c>
      <c r="I141" s="101">
        <v>1014</v>
      </c>
      <c r="J141" s="101">
        <v>2.641</v>
      </c>
      <c r="K141" s="101">
        <v>52.813000000000002</v>
      </c>
    </row>
    <row r="142" spans="1:11" ht="15" thickBot="1">
      <c r="A142" s="106"/>
      <c r="B142" s="107" t="s">
        <v>13</v>
      </c>
      <c r="C142" s="118">
        <v>1728</v>
      </c>
      <c r="D142" s="118">
        <v>2799</v>
      </c>
      <c r="E142" s="118">
        <v>2764</v>
      </c>
      <c r="F142" s="118">
        <v>1147</v>
      </c>
      <c r="G142" s="118">
        <v>778</v>
      </c>
      <c r="H142" s="107"/>
      <c r="I142" s="107"/>
      <c r="J142" s="107"/>
      <c r="K142" s="107"/>
    </row>
    <row r="146" spans="2:6" ht="16.5" thickBot="1">
      <c r="C146" s="306" t="s">
        <v>25</v>
      </c>
      <c r="D146" s="306"/>
      <c r="E146" s="306"/>
    </row>
    <row r="147" spans="2:6" ht="32.25" thickBot="1">
      <c r="C147" s="119" t="s">
        <v>26</v>
      </c>
      <c r="D147" s="120" t="s">
        <v>30</v>
      </c>
      <c r="E147" s="121" t="s">
        <v>31</v>
      </c>
    </row>
    <row r="148" spans="2:6" ht="16.5" thickBot="1">
      <c r="C148" s="113">
        <v>1</v>
      </c>
      <c r="D148" s="114" t="s">
        <v>32</v>
      </c>
      <c r="E148" s="114" t="s">
        <v>24</v>
      </c>
    </row>
    <row r="149" spans="2:6" ht="16.5" thickBot="1">
      <c r="C149" s="113">
        <v>2</v>
      </c>
      <c r="D149" s="114" t="s">
        <v>33</v>
      </c>
      <c r="E149" s="114" t="s">
        <v>28</v>
      </c>
    </row>
    <row r="150" spans="2:6" ht="16.5" thickBot="1">
      <c r="C150" s="113">
        <v>3</v>
      </c>
      <c r="D150" s="114" t="s">
        <v>34</v>
      </c>
      <c r="E150" s="114" t="s">
        <v>27</v>
      </c>
    </row>
    <row r="151" spans="2:6" ht="32.25" thickBot="1">
      <c r="C151" s="113">
        <v>4</v>
      </c>
      <c r="D151" s="114" t="s">
        <v>35</v>
      </c>
      <c r="E151" s="114" t="s">
        <v>29</v>
      </c>
    </row>
    <row r="152" spans="2:6" ht="16.5" thickBot="1">
      <c r="C152" s="113">
        <v>5</v>
      </c>
      <c r="D152" s="114" t="s">
        <v>36</v>
      </c>
      <c r="E152" s="114" t="s">
        <v>37</v>
      </c>
    </row>
    <row r="156" spans="2:6">
      <c r="B156" s="32" t="s">
        <v>532</v>
      </c>
      <c r="C156" s="32"/>
    </row>
    <row r="157" spans="2:6" ht="18">
      <c r="C157" s="122" t="s">
        <v>264</v>
      </c>
    </row>
    <row r="158" spans="2:6" ht="15.75" thickBot="1">
      <c r="C158" s="286" t="s">
        <v>528</v>
      </c>
      <c r="D158" s="286"/>
    </row>
    <row r="159" spans="2:6" ht="37.5" thickTop="1" thickBot="1">
      <c r="C159" s="123" t="s">
        <v>11</v>
      </c>
      <c r="D159" s="34" t="s">
        <v>269</v>
      </c>
      <c r="F159" s="125"/>
    </row>
    <row r="160" spans="2:6" ht="24.75" customHeight="1" thickTop="1" thickBot="1">
      <c r="C160" s="35" t="s">
        <v>272</v>
      </c>
      <c r="D160" s="39">
        <v>52704.5</v>
      </c>
    </row>
    <row r="161" spans="2:4" ht="14.25" thickTop="1" thickBot="1">
      <c r="C161" s="35" t="s">
        <v>273</v>
      </c>
      <c r="D161" s="39">
        <v>126624.5</v>
      </c>
    </row>
    <row r="162" spans="2:4" ht="14.25" thickTop="1" thickBot="1">
      <c r="C162" s="35" t="s">
        <v>274</v>
      </c>
      <c r="D162" s="39">
        <v>-6.8400572721038113</v>
      </c>
    </row>
    <row r="163" spans="2:4" ht="25.5" thickTop="1" thickBot="1">
      <c r="C163" s="35" t="s">
        <v>275</v>
      </c>
      <c r="D163" s="39">
        <v>7.9161526101951019E-12</v>
      </c>
    </row>
    <row r="164" spans="2:4" ht="15.75" customHeight="1" thickTop="1">
      <c r="C164" s="291" t="s">
        <v>276</v>
      </c>
      <c r="D164" s="291"/>
    </row>
    <row r="165" spans="2:4">
      <c r="B165" s="124" t="s">
        <v>529</v>
      </c>
    </row>
    <row r="166" spans="2:4">
      <c r="B166" s="33" t="s">
        <v>530</v>
      </c>
    </row>
    <row r="167" spans="2:4">
      <c r="B167" s="33" t="s">
        <v>531</v>
      </c>
    </row>
    <row r="169" spans="2:4">
      <c r="B169" s="33" t="s">
        <v>533</v>
      </c>
    </row>
    <row r="170" spans="2:4" ht="13.5" customHeight="1">
      <c r="B170" s="33" t="s">
        <v>534</v>
      </c>
    </row>
    <row r="171" spans="2:4">
      <c r="B171" s="33" t="s">
        <v>535</v>
      </c>
    </row>
    <row r="173" spans="2:4">
      <c r="B173" s="33" t="s">
        <v>536</v>
      </c>
    </row>
    <row r="174" spans="2:4">
      <c r="B174" s="33" t="s">
        <v>537</v>
      </c>
    </row>
    <row r="175" spans="2:4">
      <c r="B175" s="33" t="s">
        <v>538</v>
      </c>
    </row>
  </sheetData>
  <mergeCells count="31">
    <mergeCell ref="C158:D158"/>
    <mergeCell ref="C164:D164"/>
    <mergeCell ref="B62:B63"/>
    <mergeCell ref="C62:C63"/>
    <mergeCell ref="D62:D63"/>
    <mergeCell ref="C146:E146"/>
    <mergeCell ref="E62:E63"/>
    <mergeCell ref="A3:A4"/>
    <mergeCell ref="B3:B4"/>
    <mergeCell ref="C3:C4"/>
    <mergeCell ref="D3:D4"/>
    <mergeCell ref="E3:E4"/>
    <mergeCell ref="A31:A32"/>
    <mergeCell ref="B31:B32"/>
    <mergeCell ref="C31:C32"/>
    <mergeCell ref="D31:D32"/>
    <mergeCell ref="E31:E32"/>
    <mergeCell ref="L78:L79"/>
    <mergeCell ref="C104:E104"/>
    <mergeCell ref="A116:A117"/>
    <mergeCell ref="B116:B117"/>
    <mergeCell ref="H116:H117"/>
    <mergeCell ref="I116:I117"/>
    <mergeCell ref="J116:J117"/>
    <mergeCell ref="K116:K117"/>
    <mergeCell ref="A78:A79"/>
    <mergeCell ref="B78:B79"/>
    <mergeCell ref="H78:H79"/>
    <mergeCell ref="I78:I79"/>
    <mergeCell ref="J78:J79"/>
    <mergeCell ref="K78:K7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234"/>
  <sheetViews>
    <sheetView topLeftCell="A215" workbookViewId="0">
      <selection activeCell="J162" sqref="J162"/>
    </sheetView>
  </sheetViews>
  <sheetFormatPr defaultRowHeight="12.75"/>
  <cols>
    <col min="1" max="1" width="22.42578125" style="33" customWidth="1"/>
    <col min="2" max="2" width="12.5703125" style="33" customWidth="1"/>
    <col min="3" max="16384" width="9.140625" style="33"/>
  </cols>
  <sheetData>
    <row r="1" spans="1:23">
      <c r="A1" s="32" t="s">
        <v>257</v>
      </c>
      <c r="B1" s="32"/>
      <c r="C1" s="32"/>
      <c r="D1" s="32"/>
    </row>
    <row r="3" spans="1:23">
      <c r="A3" s="32" t="s">
        <v>258</v>
      </c>
      <c r="B3" s="32"/>
      <c r="C3" s="32"/>
      <c r="D3" s="32"/>
      <c r="E3" s="32"/>
      <c r="F3" s="32"/>
      <c r="G3" s="32"/>
    </row>
    <row r="5" spans="1:23" ht="15.75" thickBot="1">
      <c r="A5" s="286" t="s">
        <v>5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86"/>
    </row>
    <row r="6" spans="1:23" ht="37.5" thickTop="1" thickBot="1">
      <c r="A6" s="326" t="s">
        <v>11</v>
      </c>
      <c r="B6" s="326"/>
      <c r="C6" s="34" t="s">
        <v>39</v>
      </c>
      <c r="D6" s="34" t="s">
        <v>40</v>
      </c>
      <c r="E6" s="34" t="s">
        <v>41</v>
      </c>
      <c r="F6" s="34" t="s">
        <v>42</v>
      </c>
      <c r="G6" s="34" t="s">
        <v>43</v>
      </c>
      <c r="H6" s="34" t="s">
        <v>44</v>
      </c>
      <c r="I6" s="34" t="s">
        <v>45</v>
      </c>
      <c r="J6" s="34" t="s">
        <v>46</v>
      </c>
      <c r="K6" s="34" t="s">
        <v>47</v>
      </c>
      <c r="L6" s="34" t="s">
        <v>48</v>
      </c>
      <c r="M6" s="34" t="s">
        <v>49</v>
      </c>
      <c r="N6" s="34" t="s">
        <v>50</v>
      </c>
      <c r="O6" s="34" t="s">
        <v>51</v>
      </c>
      <c r="P6" s="34" t="s">
        <v>52</v>
      </c>
      <c r="Q6" s="34" t="s">
        <v>53</v>
      </c>
      <c r="R6" s="34" t="s">
        <v>54</v>
      </c>
      <c r="S6" s="34" t="s">
        <v>55</v>
      </c>
      <c r="T6" s="34" t="s">
        <v>56</v>
      </c>
      <c r="U6" s="34" t="s">
        <v>57</v>
      </c>
      <c r="V6" s="34" t="s">
        <v>58</v>
      </c>
      <c r="W6" s="34" t="s">
        <v>59</v>
      </c>
    </row>
    <row r="7" spans="1:23" ht="25.5" thickTop="1" thickBot="1">
      <c r="A7" s="323" t="s">
        <v>39</v>
      </c>
      <c r="B7" s="35" t="s">
        <v>6</v>
      </c>
      <c r="C7" s="36">
        <v>1</v>
      </c>
      <c r="D7" s="37" t="s">
        <v>281</v>
      </c>
      <c r="E7" s="37" t="s">
        <v>282</v>
      </c>
      <c r="F7" s="37" t="s">
        <v>283</v>
      </c>
      <c r="G7" s="37" t="s">
        <v>284</v>
      </c>
      <c r="H7" s="37" t="s">
        <v>285</v>
      </c>
      <c r="I7" s="37" t="s">
        <v>286</v>
      </c>
      <c r="J7" s="37" t="s">
        <v>287</v>
      </c>
      <c r="K7" s="37" t="s">
        <v>288</v>
      </c>
      <c r="L7" s="37" t="s">
        <v>289</v>
      </c>
      <c r="M7" s="37" t="s">
        <v>290</v>
      </c>
      <c r="N7" s="37" t="s">
        <v>291</v>
      </c>
      <c r="O7" s="37" t="s">
        <v>283</v>
      </c>
      <c r="P7" s="37" t="s">
        <v>292</v>
      </c>
      <c r="Q7" s="37" t="s">
        <v>293</v>
      </c>
      <c r="R7" s="37" t="s">
        <v>294</v>
      </c>
      <c r="S7" s="37" t="s">
        <v>295</v>
      </c>
      <c r="T7" s="37" t="s">
        <v>296</v>
      </c>
      <c r="U7" s="37" t="s">
        <v>297</v>
      </c>
      <c r="V7" s="37" t="s">
        <v>287</v>
      </c>
      <c r="W7" s="37" t="s">
        <v>298</v>
      </c>
    </row>
    <row r="8" spans="1:23" ht="14.25" thickTop="1" thickBot="1">
      <c r="A8" s="324"/>
      <c r="B8" s="35" t="s">
        <v>7</v>
      </c>
      <c r="C8" s="38"/>
      <c r="D8" s="39">
        <v>1.7500919421979198E-56</v>
      </c>
      <c r="E8" s="39">
        <v>8.6718843735836599E-41</v>
      </c>
      <c r="F8" s="39">
        <v>1.124329734264712E-63</v>
      </c>
      <c r="G8" s="39">
        <v>7.8519020133634572E-43</v>
      </c>
      <c r="H8" s="39">
        <v>1.4095420142642449E-50</v>
      </c>
      <c r="I8" s="39">
        <v>4.2563162576452116E-49</v>
      </c>
      <c r="J8" s="39">
        <v>2.4648976107581918E-47</v>
      </c>
      <c r="K8" s="39">
        <v>1.1564373865706514E-35</v>
      </c>
      <c r="L8" s="39">
        <v>2.5943543481418567E-48</v>
      </c>
      <c r="M8" s="39">
        <v>2.142280167800368E-44</v>
      </c>
      <c r="N8" s="39">
        <v>4.8807777105956064E-53</v>
      </c>
      <c r="O8" s="39">
        <v>1.0523492051057901E-63</v>
      </c>
      <c r="P8" s="39">
        <v>1.5187616753747752E-37</v>
      </c>
      <c r="Q8" s="39">
        <v>2.330805244930373E-36</v>
      </c>
      <c r="R8" s="39">
        <v>5.2757621220594607E-41</v>
      </c>
      <c r="S8" s="39">
        <v>6.319244652695782E-49</v>
      </c>
      <c r="T8" s="39">
        <v>2.1100131849194593E-48</v>
      </c>
      <c r="U8" s="39">
        <v>2.3226766969665297E-40</v>
      </c>
      <c r="V8" s="39">
        <v>3.2116114833218644E-47</v>
      </c>
      <c r="W8" s="39">
        <v>4.0738408045455114E-86</v>
      </c>
    </row>
    <row r="9" spans="1:23" ht="14.25" thickTop="1" thickBot="1">
      <c r="A9" s="324"/>
      <c r="B9" s="35" t="s">
        <v>8</v>
      </c>
      <c r="C9" s="36">
        <v>384</v>
      </c>
      <c r="D9" s="36">
        <v>384</v>
      </c>
      <c r="E9" s="36">
        <v>384</v>
      </c>
      <c r="F9" s="36">
        <v>384</v>
      </c>
      <c r="G9" s="36">
        <v>384</v>
      </c>
      <c r="H9" s="36">
        <v>384</v>
      </c>
      <c r="I9" s="36">
        <v>384</v>
      </c>
      <c r="J9" s="36">
        <v>384</v>
      </c>
      <c r="K9" s="36">
        <v>384</v>
      </c>
      <c r="L9" s="36">
        <v>384</v>
      </c>
      <c r="M9" s="36">
        <v>384</v>
      </c>
      <c r="N9" s="36">
        <v>384</v>
      </c>
      <c r="O9" s="36">
        <v>384</v>
      </c>
      <c r="P9" s="36">
        <v>384</v>
      </c>
      <c r="Q9" s="36">
        <v>384</v>
      </c>
      <c r="R9" s="36">
        <v>384</v>
      </c>
      <c r="S9" s="36">
        <v>384</v>
      </c>
      <c r="T9" s="36">
        <v>384</v>
      </c>
      <c r="U9" s="36">
        <v>384</v>
      </c>
      <c r="V9" s="36">
        <v>384</v>
      </c>
      <c r="W9" s="36">
        <v>384</v>
      </c>
    </row>
    <row r="10" spans="1:23" ht="25.5" thickTop="1" thickBot="1">
      <c r="A10" s="323" t="s">
        <v>40</v>
      </c>
      <c r="B10" s="35" t="s">
        <v>6</v>
      </c>
      <c r="C10" s="37" t="s">
        <v>281</v>
      </c>
      <c r="D10" s="36">
        <v>1</v>
      </c>
      <c r="E10" s="37" t="s">
        <v>299</v>
      </c>
      <c r="F10" s="37" t="s">
        <v>300</v>
      </c>
      <c r="G10" s="37" t="s">
        <v>301</v>
      </c>
      <c r="H10" s="37" t="s">
        <v>302</v>
      </c>
      <c r="I10" s="37" t="s">
        <v>303</v>
      </c>
      <c r="J10" s="37" t="s">
        <v>304</v>
      </c>
      <c r="K10" s="37" t="s">
        <v>305</v>
      </c>
      <c r="L10" s="37" t="s">
        <v>306</v>
      </c>
      <c r="M10" s="37" t="s">
        <v>307</v>
      </c>
      <c r="N10" s="37" t="s">
        <v>308</v>
      </c>
      <c r="O10" s="37" t="s">
        <v>309</v>
      </c>
      <c r="P10" s="37" t="s">
        <v>283</v>
      </c>
      <c r="Q10" s="37" t="s">
        <v>310</v>
      </c>
      <c r="R10" s="37" t="s">
        <v>311</v>
      </c>
      <c r="S10" s="37" t="s">
        <v>312</v>
      </c>
      <c r="T10" s="37" t="s">
        <v>313</v>
      </c>
      <c r="U10" s="37" t="s">
        <v>314</v>
      </c>
      <c r="V10" s="37" t="s">
        <v>287</v>
      </c>
      <c r="W10" s="37" t="s">
        <v>315</v>
      </c>
    </row>
    <row r="11" spans="1:23" ht="14.25" thickTop="1" thickBot="1">
      <c r="A11" s="324"/>
      <c r="B11" s="35" t="s">
        <v>7</v>
      </c>
      <c r="C11" s="39">
        <v>1.7500919421979198E-56</v>
      </c>
      <c r="D11" s="38"/>
      <c r="E11" s="39">
        <v>1.7609037845826021E-91</v>
      </c>
      <c r="F11" s="39">
        <v>1.1041490391077733E-52</v>
      </c>
      <c r="G11" s="39">
        <v>7.891178434678643E-26</v>
      </c>
      <c r="H11" s="39">
        <v>3.1782297977677813E-58</v>
      </c>
      <c r="I11" s="39">
        <v>3.3939242230687039E-61</v>
      </c>
      <c r="J11" s="39">
        <v>1.9070791875787251E-35</v>
      </c>
      <c r="K11" s="39">
        <v>7.8975016722733647E-49</v>
      </c>
      <c r="L11" s="39">
        <v>3.8256889858071451E-65</v>
      </c>
      <c r="M11" s="39">
        <v>2.9780631683264919E-62</v>
      </c>
      <c r="N11" s="39">
        <v>7.5248783275303899E-76</v>
      </c>
      <c r="O11" s="39">
        <v>3.5543376423070017E-53</v>
      </c>
      <c r="P11" s="39">
        <v>1.575919081775337E-63</v>
      </c>
      <c r="Q11" s="39">
        <v>2.693479910898015E-57</v>
      </c>
      <c r="R11" s="39">
        <v>1.494072887136188E-46</v>
      </c>
      <c r="S11" s="39">
        <v>2.1788045376345383E-37</v>
      </c>
      <c r="T11" s="39">
        <v>3.88725140029174E-63</v>
      </c>
      <c r="U11" s="39">
        <v>1.2366114323351296E-61</v>
      </c>
      <c r="V11" s="39">
        <v>2.693530529373085E-47</v>
      </c>
      <c r="W11" s="39">
        <v>4.2383844132494748E-105</v>
      </c>
    </row>
    <row r="12" spans="1:23" ht="14.25" thickTop="1" thickBot="1">
      <c r="A12" s="324"/>
      <c r="B12" s="35" t="s">
        <v>8</v>
      </c>
      <c r="C12" s="36">
        <v>384</v>
      </c>
      <c r="D12" s="36">
        <v>384</v>
      </c>
      <c r="E12" s="36">
        <v>384</v>
      </c>
      <c r="F12" s="36">
        <v>384</v>
      </c>
      <c r="G12" s="36">
        <v>384</v>
      </c>
      <c r="H12" s="36">
        <v>384</v>
      </c>
      <c r="I12" s="36">
        <v>384</v>
      </c>
      <c r="J12" s="36">
        <v>384</v>
      </c>
      <c r="K12" s="36">
        <v>384</v>
      </c>
      <c r="L12" s="36">
        <v>384</v>
      </c>
      <c r="M12" s="36">
        <v>384</v>
      </c>
      <c r="N12" s="36">
        <v>384</v>
      </c>
      <c r="O12" s="36">
        <v>384</v>
      </c>
      <c r="P12" s="36">
        <v>384</v>
      </c>
      <c r="Q12" s="36">
        <v>384</v>
      </c>
      <c r="R12" s="36">
        <v>384</v>
      </c>
      <c r="S12" s="36">
        <v>384</v>
      </c>
      <c r="T12" s="36">
        <v>384</v>
      </c>
      <c r="U12" s="36">
        <v>384</v>
      </c>
      <c r="V12" s="36">
        <v>384</v>
      </c>
      <c r="W12" s="36">
        <v>384</v>
      </c>
    </row>
    <row r="13" spans="1:23" ht="25.5" thickTop="1" thickBot="1">
      <c r="A13" s="323" t="s">
        <v>41</v>
      </c>
      <c r="B13" s="35" t="s">
        <v>6</v>
      </c>
      <c r="C13" s="37" t="s">
        <v>282</v>
      </c>
      <c r="D13" s="37" t="s">
        <v>299</v>
      </c>
      <c r="E13" s="36">
        <v>1</v>
      </c>
      <c r="F13" s="37" t="s">
        <v>316</v>
      </c>
      <c r="G13" s="37" t="s">
        <v>317</v>
      </c>
      <c r="H13" s="37" t="s">
        <v>318</v>
      </c>
      <c r="I13" s="37" t="s">
        <v>319</v>
      </c>
      <c r="J13" s="37" t="s">
        <v>320</v>
      </c>
      <c r="K13" s="37" t="s">
        <v>321</v>
      </c>
      <c r="L13" s="37" t="s">
        <v>322</v>
      </c>
      <c r="M13" s="37" t="s">
        <v>323</v>
      </c>
      <c r="N13" s="37" t="s">
        <v>324</v>
      </c>
      <c r="O13" s="37" t="s">
        <v>297</v>
      </c>
      <c r="P13" s="37" t="s">
        <v>325</v>
      </c>
      <c r="Q13" s="37" t="s">
        <v>326</v>
      </c>
      <c r="R13" s="37" t="s">
        <v>327</v>
      </c>
      <c r="S13" s="37" t="s">
        <v>328</v>
      </c>
      <c r="T13" s="37" t="s">
        <v>281</v>
      </c>
      <c r="U13" s="37" t="s">
        <v>323</v>
      </c>
      <c r="V13" s="37" t="s">
        <v>296</v>
      </c>
      <c r="W13" s="37" t="s">
        <v>329</v>
      </c>
    </row>
    <row r="14" spans="1:23" ht="14.25" thickTop="1" thickBot="1">
      <c r="A14" s="324"/>
      <c r="B14" s="35" t="s">
        <v>7</v>
      </c>
      <c r="C14" s="39">
        <v>8.6718843735836599E-41</v>
      </c>
      <c r="D14" s="39">
        <v>1.7609037845826021E-91</v>
      </c>
      <c r="E14" s="38"/>
      <c r="F14" s="39">
        <v>1.4913660973482313E-47</v>
      </c>
      <c r="G14" s="39">
        <v>3.635624731006381E-19</v>
      </c>
      <c r="H14" s="39">
        <v>3.9104913825030285E-67</v>
      </c>
      <c r="I14" s="39">
        <v>8.7560093798743414E-66</v>
      </c>
      <c r="J14" s="39">
        <v>1.876513356710732E-33</v>
      </c>
      <c r="K14" s="39">
        <v>5.7262870793357536E-67</v>
      </c>
      <c r="L14" s="39">
        <v>1.898857808747581E-63</v>
      </c>
      <c r="M14" s="39">
        <v>3.04522233383183E-71</v>
      </c>
      <c r="N14" s="39">
        <v>1.9710967668669987E-64</v>
      </c>
      <c r="O14" s="39">
        <v>2.3671245552444202E-40</v>
      </c>
      <c r="P14" s="39">
        <v>1.2290605976363893E-69</v>
      </c>
      <c r="Q14" s="39">
        <v>5.582486397585387E-71</v>
      </c>
      <c r="R14" s="39">
        <v>7.0385242640375966E-54</v>
      </c>
      <c r="S14" s="39">
        <v>2.8709983231988575E-27</v>
      </c>
      <c r="T14" s="39">
        <v>1.8560552341555867E-56</v>
      </c>
      <c r="U14" s="39">
        <v>3.2527484930114167E-71</v>
      </c>
      <c r="V14" s="39">
        <v>1.8637025428835032E-48</v>
      </c>
      <c r="W14" s="39">
        <v>5.799471602686648E-103</v>
      </c>
    </row>
    <row r="15" spans="1:23" ht="14.25" thickTop="1" thickBot="1">
      <c r="A15" s="324"/>
      <c r="B15" s="35" t="s">
        <v>8</v>
      </c>
      <c r="C15" s="36">
        <v>384</v>
      </c>
      <c r="D15" s="36">
        <v>384</v>
      </c>
      <c r="E15" s="36">
        <v>384</v>
      </c>
      <c r="F15" s="36">
        <v>384</v>
      </c>
      <c r="G15" s="36">
        <v>384</v>
      </c>
      <c r="H15" s="36">
        <v>384</v>
      </c>
      <c r="I15" s="36">
        <v>384</v>
      </c>
      <c r="J15" s="36">
        <v>384</v>
      </c>
      <c r="K15" s="36">
        <v>384</v>
      </c>
      <c r="L15" s="36">
        <v>384</v>
      </c>
      <c r="M15" s="36">
        <v>384</v>
      </c>
      <c r="N15" s="36">
        <v>384</v>
      </c>
      <c r="O15" s="36">
        <v>384</v>
      </c>
      <c r="P15" s="36">
        <v>384</v>
      </c>
      <c r="Q15" s="36">
        <v>384</v>
      </c>
      <c r="R15" s="36">
        <v>384</v>
      </c>
      <c r="S15" s="36">
        <v>384</v>
      </c>
      <c r="T15" s="36">
        <v>384</v>
      </c>
      <c r="U15" s="36">
        <v>384</v>
      </c>
      <c r="V15" s="36">
        <v>384</v>
      </c>
      <c r="W15" s="36">
        <v>384</v>
      </c>
    </row>
    <row r="16" spans="1:23" ht="25.5" thickTop="1" thickBot="1">
      <c r="A16" s="323" t="s">
        <v>42</v>
      </c>
      <c r="B16" s="35" t="s">
        <v>6</v>
      </c>
      <c r="C16" s="37" t="s">
        <v>283</v>
      </c>
      <c r="D16" s="37" t="s">
        <v>300</v>
      </c>
      <c r="E16" s="37" t="s">
        <v>316</v>
      </c>
      <c r="F16" s="36">
        <v>1</v>
      </c>
      <c r="G16" s="37" t="s">
        <v>330</v>
      </c>
      <c r="H16" s="37" t="s">
        <v>303</v>
      </c>
      <c r="I16" s="37" t="s">
        <v>331</v>
      </c>
      <c r="J16" s="37" t="s">
        <v>313</v>
      </c>
      <c r="K16" s="37" t="s">
        <v>287</v>
      </c>
      <c r="L16" s="37" t="s">
        <v>285</v>
      </c>
      <c r="M16" s="37" t="s">
        <v>332</v>
      </c>
      <c r="N16" s="37" t="s">
        <v>333</v>
      </c>
      <c r="O16" s="37" t="s">
        <v>334</v>
      </c>
      <c r="P16" s="37" t="s">
        <v>335</v>
      </c>
      <c r="Q16" s="37" t="s">
        <v>336</v>
      </c>
      <c r="R16" s="37" t="s">
        <v>337</v>
      </c>
      <c r="S16" s="37" t="s">
        <v>338</v>
      </c>
      <c r="T16" s="37" t="s">
        <v>287</v>
      </c>
      <c r="U16" s="37" t="s">
        <v>339</v>
      </c>
      <c r="V16" s="37" t="s">
        <v>340</v>
      </c>
      <c r="W16" s="37" t="s">
        <v>341</v>
      </c>
    </row>
    <row r="17" spans="1:23" ht="14.25" thickTop="1" thickBot="1">
      <c r="A17" s="324"/>
      <c r="B17" s="35" t="s">
        <v>7</v>
      </c>
      <c r="C17" s="39">
        <v>1.124329734264712E-63</v>
      </c>
      <c r="D17" s="39">
        <v>1.1041490391077733E-52</v>
      </c>
      <c r="E17" s="39">
        <v>1.4913660973482313E-47</v>
      </c>
      <c r="F17" s="38"/>
      <c r="G17" s="39">
        <v>2.3275774938377474E-46</v>
      </c>
      <c r="H17" s="39">
        <v>4.7457022334638865E-61</v>
      </c>
      <c r="I17" s="39">
        <v>3.529519497395957E-57</v>
      </c>
      <c r="J17" s="39">
        <v>4.379996530536247E-63</v>
      </c>
      <c r="K17" s="39">
        <v>3.210654386659639E-47</v>
      </c>
      <c r="L17" s="39">
        <v>1.3320425991363759E-50</v>
      </c>
      <c r="M17" s="39">
        <v>9.8094892405173891E-50</v>
      </c>
      <c r="N17" s="39">
        <v>2.8436872821165874E-65</v>
      </c>
      <c r="O17" s="39">
        <v>4.9711895826188731E-59</v>
      </c>
      <c r="P17" s="39">
        <v>1.1769204418730381E-45</v>
      </c>
      <c r="Q17" s="39">
        <v>1.8149125164722794E-40</v>
      </c>
      <c r="R17" s="39">
        <v>4.0542341616284444E-70</v>
      </c>
      <c r="S17" s="39">
        <v>2.6738940615943049E-50</v>
      </c>
      <c r="T17" s="39">
        <v>2.7816801881686843E-47</v>
      </c>
      <c r="U17" s="39">
        <v>1.4718812125137832E-44</v>
      </c>
      <c r="V17" s="39">
        <v>1.48229935517586E-57</v>
      </c>
      <c r="W17" s="39">
        <v>1.1627720833466298E-101</v>
      </c>
    </row>
    <row r="18" spans="1:23" ht="14.25" thickTop="1" thickBot="1">
      <c r="A18" s="324"/>
      <c r="B18" s="35" t="s">
        <v>8</v>
      </c>
      <c r="C18" s="36">
        <v>384</v>
      </c>
      <c r="D18" s="36">
        <v>384</v>
      </c>
      <c r="E18" s="36">
        <v>384</v>
      </c>
      <c r="F18" s="36">
        <v>384</v>
      </c>
      <c r="G18" s="36">
        <v>384</v>
      </c>
      <c r="H18" s="36">
        <v>384</v>
      </c>
      <c r="I18" s="36">
        <v>384</v>
      </c>
      <c r="J18" s="36">
        <v>384</v>
      </c>
      <c r="K18" s="36">
        <v>384</v>
      </c>
      <c r="L18" s="36">
        <v>384</v>
      </c>
      <c r="M18" s="36">
        <v>384</v>
      </c>
      <c r="N18" s="36">
        <v>384</v>
      </c>
      <c r="O18" s="36">
        <v>384</v>
      </c>
      <c r="P18" s="36">
        <v>384</v>
      </c>
      <c r="Q18" s="36">
        <v>384</v>
      </c>
      <c r="R18" s="36">
        <v>384</v>
      </c>
      <c r="S18" s="36">
        <v>384</v>
      </c>
      <c r="T18" s="36">
        <v>384</v>
      </c>
      <c r="U18" s="36">
        <v>384</v>
      </c>
      <c r="V18" s="36">
        <v>384</v>
      </c>
      <c r="W18" s="36">
        <v>384</v>
      </c>
    </row>
    <row r="19" spans="1:23" ht="25.5" thickTop="1" thickBot="1">
      <c r="A19" s="323" t="s">
        <v>43</v>
      </c>
      <c r="B19" s="35" t="s">
        <v>6</v>
      </c>
      <c r="C19" s="37" t="s">
        <v>284</v>
      </c>
      <c r="D19" s="37" t="s">
        <v>301</v>
      </c>
      <c r="E19" s="37" t="s">
        <v>317</v>
      </c>
      <c r="F19" s="37" t="s">
        <v>330</v>
      </c>
      <c r="G19" s="36">
        <v>1</v>
      </c>
      <c r="H19" s="37" t="s">
        <v>293</v>
      </c>
      <c r="I19" s="37" t="s">
        <v>293</v>
      </c>
      <c r="J19" s="37" t="s">
        <v>311</v>
      </c>
      <c r="K19" s="37" t="s">
        <v>342</v>
      </c>
      <c r="L19" s="37" t="s">
        <v>343</v>
      </c>
      <c r="M19" s="37" t="s">
        <v>344</v>
      </c>
      <c r="N19" s="37" t="s">
        <v>345</v>
      </c>
      <c r="O19" s="37" t="s">
        <v>295</v>
      </c>
      <c r="P19" s="37" t="s">
        <v>346</v>
      </c>
      <c r="Q19" s="37" t="s">
        <v>347</v>
      </c>
      <c r="R19" s="37" t="s">
        <v>348</v>
      </c>
      <c r="S19" s="37" t="s">
        <v>349</v>
      </c>
      <c r="T19" s="37" t="s">
        <v>350</v>
      </c>
      <c r="U19" s="37" t="s">
        <v>351</v>
      </c>
      <c r="V19" s="37" t="s">
        <v>352</v>
      </c>
      <c r="W19" s="37" t="s">
        <v>353</v>
      </c>
    </row>
    <row r="20" spans="1:23" ht="14.25" thickTop="1" thickBot="1">
      <c r="A20" s="324"/>
      <c r="B20" s="35" t="s">
        <v>7</v>
      </c>
      <c r="C20" s="39">
        <v>7.8519020133634572E-43</v>
      </c>
      <c r="D20" s="39">
        <v>7.891178434678643E-26</v>
      </c>
      <c r="E20" s="39">
        <v>3.635624731006381E-19</v>
      </c>
      <c r="F20" s="39">
        <v>2.3275774938377474E-46</v>
      </c>
      <c r="G20" s="38"/>
      <c r="H20" s="39">
        <v>2.139905987301008E-36</v>
      </c>
      <c r="I20" s="39">
        <v>2.5232015302057899E-36</v>
      </c>
      <c r="J20" s="39">
        <v>1.6022057001794815E-46</v>
      </c>
      <c r="K20" s="39">
        <v>6.7510685062029204E-22</v>
      </c>
      <c r="L20" s="39">
        <v>1.8725497781959946E-24</v>
      </c>
      <c r="M20" s="39">
        <v>9.7019018356851928E-23</v>
      </c>
      <c r="N20" s="39">
        <v>2.4721065320973826E-38</v>
      </c>
      <c r="O20" s="39">
        <v>5.923127711766092E-49</v>
      </c>
      <c r="P20" s="39">
        <v>1.0825017747827218E-21</v>
      </c>
      <c r="Q20" s="39">
        <v>3.5471928889180914E-16</v>
      </c>
      <c r="R20" s="39">
        <v>5.8329219903466946E-32</v>
      </c>
      <c r="S20" s="39">
        <v>2.978173923732176E-50</v>
      </c>
      <c r="T20" s="39">
        <v>1.7515474284387199E-29</v>
      </c>
      <c r="U20" s="39">
        <v>1.6844389966160131E-21</v>
      </c>
      <c r="V20" s="39">
        <v>2.4546276208504219E-32</v>
      </c>
      <c r="W20" s="39">
        <v>1.5000305321644152E-53</v>
      </c>
    </row>
    <row r="21" spans="1:23" ht="14.25" thickTop="1" thickBot="1">
      <c r="A21" s="324"/>
      <c r="B21" s="35" t="s">
        <v>8</v>
      </c>
      <c r="C21" s="36">
        <v>384</v>
      </c>
      <c r="D21" s="36">
        <v>384</v>
      </c>
      <c r="E21" s="36">
        <v>384</v>
      </c>
      <c r="F21" s="36">
        <v>384</v>
      </c>
      <c r="G21" s="36">
        <v>384</v>
      </c>
      <c r="H21" s="36">
        <v>384</v>
      </c>
      <c r="I21" s="36">
        <v>384</v>
      </c>
      <c r="J21" s="36">
        <v>384</v>
      </c>
      <c r="K21" s="36">
        <v>384</v>
      </c>
      <c r="L21" s="36">
        <v>384</v>
      </c>
      <c r="M21" s="36">
        <v>384</v>
      </c>
      <c r="N21" s="36">
        <v>384</v>
      </c>
      <c r="O21" s="36">
        <v>384</v>
      </c>
      <c r="P21" s="36">
        <v>384</v>
      </c>
      <c r="Q21" s="36">
        <v>384</v>
      </c>
      <c r="R21" s="36">
        <v>384</v>
      </c>
      <c r="S21" s="36">
        <v>384</v>
      </c>
      <c r="T21" s="36">
        <v>384</v>
      </c>
      <c r="U21" s="36">
        <v>384</v>
      </c>
      <c r="V21" s="36">
        <v>384</v>
      </c>
      <c r="W21" s="36">
        <v>384</v>
      </c>
    </row>
    <row r="22" spans="1:23" ht="25.5" thickTop="1" thickBot="1">
      <c r="A22" s="323" t="s">
        <v>44</v>
      </c>
      <c r="B22" s="35" t="s">
        <v>6</v>
      </c>
      <c r="C22" s="37" t="s">
        <v>285</v>
      </c>
      <c r="D22" s="37" t="s">
        <v>302</v>
      </c>
      <c r="E22" s="37" t="s">
        <v>318</v>
      </c>
      <c r="F22" s="37" t="s">
        <v>303</v>
      </c>
      <c r="G22" s="37" t="s">
        <v>293</v>
      </c>
      <c r="H22" s="36">
        <v>1</v>
      </c>
      <c r="I22" s="37" t="s">
        <v>298</v>
      </c>
      <c r="J22" s="37" t="s">
        <v>354</v>
      </c>
      <c r="K22" s="37" t="s">
        <v>327</v>
      </c>
      <c r="L22" s="37" t="s">
        <v>302</v>
      </c>
      <c r="M22" s="37" t="s">
        <v>355</v>
      </c>
      <c r="N22" s="37" t="s">
        <v>356</v>
      </c>
      <c r="O22" s="37" t="s">
        <v>309</v>
      </c>
      <c r="P22" s="37" t="s">
        <v>340</v>
      </c>
      <c r="Q22" s="37" t="s">
        <v>357</v>
      </c>
      <c r="R22" s="37" t="s">
        <v>327</v>
      </c>
      <c r="S22" s="37" t="s">
        <v>358</v>
      </c>
      <c r="T22" s="37" t="s">
        <v>359</v>
      </c>
      <c r="U22" s="37" t="s">
        <v>331</v>
      </c>
      <c r="V22" s="37" t="s">
        <v>360</v>
      </c>
      <c r="W22" s="37" t="s">
        <v>315</v>
      </c>
    </row>
    <row r="23" spans="1:23" ht="14.25" thickTop="1" thickBot="1">
      <c r="A23" s="324"/>
      <c r="B23" s="35" t="s">
        <v>7</v>
      </c>
      <c r="C23" s="39">
        <v>1.4095420142642449E-50</v>
      </c>
      <c r="D23" s="39">
        <v>3.1782297977677813E-58</v>
      </c>
      <c r="E23" s="39">
        <v>3.9104913825030285E-67</v>
      </c>
      <c r="F23" s="39">
        <v>4.7457022334638865E-61</v>
      </c>
      <c r="G23" s="39">
        <v>2.139905987301008E-36</v>
      </c>
      <c r="H23" s="38"/>
      <c r="I23" s="39">
        <v>4.8156382073232954E-86</v>
      </c>
      <c r="J23" s="39">
        <v>5.2688334142425215E-48</v>
      </c>
      <c r="K23" s="39">
        <v>7.3756585914643974E-54</v>
      </c>
      <c r="L23" s="39">
        <v>2.6755314355795321E-58</v>
      </c>
      <c r="M23" s="39">
        <v>1.039210620858462E-57</v>
      </c>
      <c r="N23" s="39">
        <v>2.0521783038551277E-58</v>
      </c>
      <c r="O23" s="39">
        <v>3.75956479907069E-53</v>
      </c>
      <c r="P23" s="39">
        <v>1.0685526505187618E-57</v>
      </c>
      <c r="Q23" s="39">
        <v>5.355782209246455E-54</v>
      </c>
      <c r="R23" s="39">
        <v>9.2844228356310734E-54</v>
      </c>
      <c r="S23" s="39">
        <v>9.5145339889146014E-36</v>
      </c>
      <c r="T23" s="39">
        <v>1.2333701522314617E-51</v>
      </c>
      <c r="U23" s="39">
        <v>3.0528496389536801E-57</v>
      </c>
      <c r="V23" s="39">
        <v>8.3923285619524427E-46</v>
      </c>
      <c r="W23" s="39">
        <v>8.0624522863165296E-105</v>
      </c>
    </row>
    <row r="24" spans="1:23" ht="14.25" thickTop="1" thickBot="1">
      <c r="A24" s="324"/>
      <c r="B24" s="35" t="s">
        <v>8</v>
      </c>
      <c r="C24" s="36">
        <v>384</v>
      </c>
      <c r="D24" s="36">
        <v>384</v>
      </c>
      <c r="E24" s="36">
        <v>384</v>
      </c>
      <c r="F24" s="36">
        <v>384</v>
      </c>
      <c r="G24" s="36">
        <v>384</v>
      </c>
      <c r="H24" s="36">
        <v>384</v>
      </c>
      <c r="I24" s="36">
        <v>384</v>
      </c>
      <c r="J24" s="36">
        <v>384</v>
      </c>
      <c r="K24" s="36">
        <v>384</v>
      </c>
      <c r="L24" s="36">
        <v>384</v>
      </c>
      <c r="M24" s="36">
        <v>384</v>
      </c>
      <c r="N24" s="36">
        <v>384</v>
      </c>
      <c r="O24" s="36">
        <v>384</v>
      </c>
      <c r="P24" s="36">
        <v>384</v>
      </c>
      <c r="Q24" s="36">
        <v>384</v>
      </c>
      <c r="R24" s="36">
        <v>384</v>
      </c>
      <c r="S24" s="36">
        <v>384</v>
      </c>
      <c r="T24" s="36">
        <v>384</v>
      </c>
      <c r="U24" s="36">
        <v>384</v>
      </c>
      <c r="V24" s="36">
        <v>384</v>
      </c>
      <c r="W24" s="36">
        <v>384</v>
      </c>
    </row>
    <row r="25" spans="1:23" ht="25.5" thickTop="1" thickBot="1">
      <c r="A25" s="323" t="s">
        <v>45</v>
      </c>
      <c r="B25" s="35" t="s">
        <v>6</v>
      </c>
      <c r="C25" s="37" t="s">
        <v>286</v>
      </c>
      <c r="D25" s="37" t="s">
        <v>303</v>
      </c>
      <c r="E25" s="37" t="s">
        <v>319</v>
      </c>
      <c r="F25" s="37" t="s">
        <v>331</v>
      </c>
      <c r="G25" s="37" t="s">
        <v>293</v>
      </c>
      <c r="H25" s="37" t="s">
        <v>298</v>
      </c>
      <c r="I25" s="36">
        <v>1</v>
      </c>
      <c r="J25" s="37" t="s">
        <v>285</v>
      </c>
      <c r="K25" s="37" t="s">
        <v>361</v>
      </c>
      <c r="L25" s="37" t="s">
        <v>362</v>
      </c>
      <c r="M25" s="37" t="s">
        <v>363</v>
      </c>
      <c r="N25" s="37" t="s">
        <v>364</v>
      </c>
      <c r="O25" s="37" t="s">
        <v>285</v>
      </c>
      <c r="P25" s="37" t="s">
        <v>365</v>
      </c>
      <c r="Q25" s="37" t="s">
        <v>366</v>
      </c>
      <c r="R25" s="37" t="s">
        <v>362</v>
      </c>
      <c r="S25" s="37" t="s">
        <v>367</v>
      </c>
      <c r="T25" s="37" t="s">
        <v>368</v>
      </c>
      <c r="U25" s="37" t="s">
        <v>331</v>
      </c>
      <c r="V25" s="37" t="s">
        <v>369</v>
      </c>
      <c r="W25" s="37" t="s">
        <v>370</v>
      </c>
    </row>
    <row r="26" spans="1:23" ht="14.25" thickTop="1" thickBot="1">
      <c r="A26" s="324"/>
      <c r="B26" s="35" t="s">
        <v>7</v>
      </c>
      <c r="C26" s="39">
        <v>4.2563162576452116E-49</v>
      </c>
      <c r="D26" s="39">
        <v>3.3939242230687039E-61</v>
      </c>
      <c r="E26" s="39">
        <v>8.7560093798743414E-66</v>
      </c>
      <c r="F26" s="39">
        <v>3.529519497395957E-57</v>
      </c>
      <c r="G26" s="39">
        <v>2.5232015302057899E-36</v>
      </c>
      <c r="H26" s="39">
        <v>4.8156382073232954E-86</v>
      </c>
      <c r="I26" s="38"/>
      <c r="J26" s="39">
        <v>1.2142495181274761E-50</v>
      </c>
      <c r="K26" s="39">
        <v>2.6361726569667699E-56</v>
      </c>
      <c r="L26" s="39">
        <v>6.9382060346021226E-56</v>
      </c>
      <c r="M26" s="39">
        <v>1.0622969097832665E-60</v>
      </c>
      <c r="N26" s="39">
        <v>1.3254473805982783E-70</v>
      </c>
      <c r="O26" s="39">
        <v>1.6999831068652701E-50</v>
      </c>
      <c r="P26" s="39">
        <v>5.569039619257294E-61</v>
      </c>
      <c r="Q26" s="39">
        <v>3.8412117923458992E-60</v>
      </c>
      <c r="R26" s="39">
        <v>8.7259709986207672E-56</v>
      </c>
      <c r="S26" s="39">
        <v>2.9166311644113147E-39</v>
      </c>
      <c r="T26" s="39">
        <v>5.7640188642425141E-51</v>
      </c>
      <c r="U26" s="39">
        <v>3.0127032454558699E-57</v>
      </c>
      <c r="V26" s="39">
        <v>2.7915792778981544E-45</v>
      </c>
      <c r="W26" s="39">
        <v>4.8523064968860807E-108</v>
      </c>
    </row>
    <row r="27" spans="1:23" ht="14.25" thickTop="1" thickBot="1">
      <c r="A27" s="324"/>
      <c r="B27" s="35" t="s">
        <v>8</v>
      </c>
      <c r="C27" s="36">
        <v>384</v>
      </c>
      <c r="D27" s="36">
        <v>384</v>
      </c>
      <c r="E27" s="36">
        <v>384</v>
      </c>
      <c r="F27" s="36">
        <v>384</v>
      </c>
      <c r="G27" s="36">
        <v>384</v>
      </c>
      <c r="H27" s="36">
        <v>384</v>
      </c>
      <c r="I27" s="36">
        <v>384</v>
      </c>
      <c r="J27" s="36">
        <v>384</v>
      </c>
      <c r="K27" s="36">
        <v>384</v>
      </c>
      <c r="L27" s="36">
        <v>384</v>
      </c>
      <c r="M27" s="36">
        <v>384</v>
      </c>
      <c r="N27" s="36">
        <v>384</v>
      </c>
      <c r="O27" s="36">
        <v>384</v>
      </c>
      <c r="P27" s="36">
        <v>384</v>
      </c>
      <c r="Q27" s="36">
        <v>384</v>
      </c>
      <c r="R27" s="36">
        <v>384</v>
      </c>
      <c r="S27" s="36">
        <v>384</v>
      </c>
      <c r="T27" s="36">
        <v>384</v>
      </c>
      <c r="U27" s="36">
        <v>384</v>
      </c>
      <c r="V27" s="36">
        <v>384</v>
      </c>
      <c r="W27" s="36">
        <v>384</v>
      </c>
    </row>
    <row r="28" spans="1:23" ht="25.5" thickTop="1" thickBot="1">
      <c r="A28" s="323" t="s">
        <v>46</v>
      </c>
      <c r="B28" s="35" t="s">
        <v>6</v>
      </c>
      <c r="C28" s="37" t="s">
        <v>287</v>
      </c>
      <c r="D28" s="37" t="s">
        <v>304</v>
      </c>
      <c r="E28" s="37" t="s">
        <v>320</v>
      </c>
      <c r="F28" s="37" t="s">
        <v>313</v>
      </c>
      <c r="G28" s="37" t="s">
        <v>311</v>
      </c>
      <c r="H28" s="37" t="s">
        <v>354</v>
      </c>
      <c r="I28" s="37" t="s">
        <v>285</v>
      </c>
      <c r="J28" s="36">
        <v>1</v>
      </c>
      <c r="K28" s="37" t="s">
        <v>371</v>
      </c>
      <c r="L28" s="37" t="s">
        <v>372</v>
      </c>
      <c r="M28" s="37" t="s">
        <v>373</v>
      </c>
      <c r="N28" s="37" t="s">
        <v>300</v>
      </c>
      <c r="O28" s="37" t="s">
        <v>374</v>
      </c>
      <c r="P28" s="37" t="s">
        <v>375</v>
      </c>
      <c r="Q28" s="37" t="s">
        <v>376</v>
      </c>
      <c r="R28" s="37" t="s">
        <v>309</v>
      </c>
      <c r="S28" s="37" t="s">
        <v>316</v>
      </c>
      <c r="T28" s="37" t="s">
        <v>377</v>
      </c>
      <c r="U28" s="37" t="s">
        <v>378</v>
      </c>
      <c r="V28" s="37" t="s">
        <v>379</v>
      </c>
      <c r="W28" s="37" t="s">
        <v>380</v>
      </c>
    </row>
    <row r="29" spans="1:23" ht="14.25" thickTop="1" thickBot="1">
      <c r="A29" s="324"/>
      <c r="B29" s="35" t="s">
        <v>7</v>
      </c>
      <c r="C29" s="39">
        <v>2.4648976107581918E-47</v>
      </c>
      <c r="D29" s="39">
        <v>1.9070791875787251E-35</v>
      </c>
      <c r="E29" s="39">
        <v>1.876513356710732E-33</v>
      </c>
      <c r="F29" s="39">
        <v>4.379996530536247E-63</v>
      </c>
      <c r="G29" s="39">
        <v>1.6022057001794815E-46</v>
      </c>
      <c r="H29" s="39">
        <v>5.2688334142425215E-48</v>
      </c>
      <c r="I29" s="39">
        <v>1.2142495181274761E-50</v>
      </c>
      <c r="J29" s="38"/>
      <c r="K29" s="39">
        <v>5.3475814109842563E-43</v>
      </c>
      <c r="L29" s="39">
        <v>1.0626192752307258E-48</v>
      </c>
      <c r="M29" s="39">
        <v>4.9969629401746911E-47</v>
      </c>
      <c r="N29" s="39">
        <v>1.542706883120421E-52</v>
      </c>
      <c r="O29" s="39">
        <v>4.6519003654558416E-52</v>
      </c>
      <c r="P29" s="39">
        <v>7.4999900306509834E-35</v>
      </c>
      <c r="Q29" s="39">
        <v>7.3772597389019214E-34</v>
      </c>
      <c r="R29" s="39">
        <v>3.5006615176466522E-53</v>
      </c>
      <c r="S29" s="39">
        <v>1.8411342337474024E-47</v>
      </c>
      <c r="T29" s="39">
        <v>1.0388741333125487E-36</v>
      </c>
      <c r="U29" s="39">
        <v>7.8922487634040882E-32</v>
      </c>
      <c r="V29" s="39">
        <v>1.8048705776221114E-54</v>
      </c>
      <c r="W29" s="39">
        <v>6.0736891959629907E-81</v>
      </c>
    </row>
    <row r="30" spans="1:23" ht="14.25" thickTop="1" thickBot="1">
      <c r="A30" s="324"/>
      <c r="B30" s="35" t="s">
        <v>8</v>
      </c>
      <c r="C30" s="36">
        <v>384</v>
      </c>
      <c r="D30" s="36">
        <v>384</v>
      </c>
      <c r="E30" s="36">
        <v>384</v>
      </c>
      <c r="F30" s="36">
        <v>384</v>
      </c>
      <c r="G30" s="36">
        <v>384</v>
      </c>
      <c r="H30" s="36">
        <v>384</v>
      </c>
      <c r="I30" s="36">
        <v>384</v>
      </c>
      <c r="J30" s="36">
        <v>384</v>
      </c>
      <c r="K30" s="36">
        <v>384</v>
      </c>
      <c r="L30" s="36">
        <v>384</v>
      </c>
      <c r="M30" s="36">
        <v>384</v>
      </c>
      <c r="N30" s="36">
        <v>384</v>
      </c>
      <c r="O30" s="36">
        <v>384</v>
      </c>
      <c r="P30" s="36">
        <v>384</v>
      </c>
      <c r="Q30" s="36">
        <v>384</v>
      </c>
      <c r="R30" s="36">
        <v>384</v>
      </c>
      <c r="S30" s="36">
        <v>384</v>
      </c>
      <c r="T30" s="36">
        <v>384</v>
      </c>
      <c r="U30" s="36">
        <v>384</v>
      </c>
      <c r="V30" s="36">
        <v>384</v>
      </c>
      <c r="W30" s="36">
        <v>384</v>
      </c>
    </row>
    <row r="31" spans="1:23" ht="25.5" thickTop="1" thickBot="1">
      <c r="A31" s="323" t="s">
        <v>47</v>
      </c>
      <c r="B31" s="35" t="s">
        <v>6</v>
      </c>
      <c r="C31" s="37" t="s">
        <v>288</v>
      </c>
      <c r="D31" s="37" t="s">
        <v>305</v>
      </c>
      <c r="E31" s="37" t="s">
        <v>321</v>
      </c>
      <c r="F31" s="37" t="s">
        <v>287</v>
      </c>
      <c r="G31" s="37" t="s">
        <v>342</v>
      </c>
      <c r="H31" s="37" t="s">
        <v>327</v>
      </c>
      <c r="I31" s="37" t="s">
        <v>361</v>
      </c>
      <c r="J31" s="37" t="s">
        <v>371</v>
      </c>
      <c r="K31" s="36">
        <v>1</v>
      </c>
      <c r="L31" s="37" t="s">
        <v>381</v>
      </c>
      <c r="M31" s="37" t="s">
        <v>382</v>
      </c>
      <c r="N31" s="37" t="s">
        <v>383</v>
      </c>
      <c r="O31" s="37" t="s">
        <v>384</v>
      </c>
      <c r="P31" s="37" t="s">
        <v>385</v>
      </c>
      <c r="Q31" s="37" t="s">
        <v>355</v>
      </c>
      <c r="R31" s="37" t="s">
        <v>386</v>
      </c>
      <c r="S31" s="37" t="s">
        <v>387</v>
      </c>
      <c r="T31" s="37" t="s">
        <v>294</v>
      </c>
      <c r="U31" s="37" t="s">
        <v>309</v>
      </c>
      <c r="V31" s="37" t="s">
        <v>388</v>
      </c>
      <c r="W31" s="37" t="s">
        <v>389</v>
      </c>
    </row>
    <row r="32" spans="1:23" ht="14.25" thickTop="1" thickBot="1">
      <c r="A32" s="324"/>
      <c r="B32" s="35" t="s">
        <v>7</v>
      </c>
      <c r="C32" s="39">
        <v>1.1564373865706514E-35</v>
      </c>
      <c r="D32" s="39">
        <v>7.8975016722733647E-49</v>
      </c>
      <c r="E32" s="39">
        <v>5.7262870793357536E-67</v>
      </c>
      <c r="F32" s="39">
        <v>3.210654386659639E-47</v>
      </c>
      <c r="G32" s="39">
        <v>6.7510685062029204E-22</v>
      </c>
      <c r="H32" s="39">
        <v>7.3756585914643974E-54</v>
      </c>
      <c r="I32" s="39">
        <v>2.6361726569667699E-56</v>
      </c>
      <c r="J32" s="39">
        <v>5.3475814109842563E-43</v>
      </c>
      <c r="K32" s="38"/>
      <c r="L32" s="39">
        <v>3.0191967778459886E-87</v>
      </c>
      <c r="M32" s="39">
        <v>7.1561765433963377E-78</v>
      </c>
      <c r="N32" s="39">
        <v>5.3131937486663394E-58</v>
      </c>
      <c r="O32" s="39">
        <v>1.2924033225865641E-43</v>
      </c>
      <c r="P32" s="39">
        <v>1.3354380532850799E-68</v>
      </c>
      <c r="Q32" s="39">
        <v>6.605481009454609E-58</v>
      </c>
      <c r="R32" s="39">
        <v>8.208589371040238E-48</v>
      </c>
      <c r="S32" s="39">
        <v>7.9246633598227697E-30</v>
      </c>
      <c r="T32" s="39">
        <v>6.4264843166356911E-41</v>
      </c>
      <c r="U32" s="39">
        <v>3.4012673203668173E-53</v>
      </c>
      <c r="V32" s="39">
        <v>3.5214980230837688E-45</v>
      </c>
      <c r="W32" s="39">
        <v>2.0595716713924819E-93</v>
      </c>
    </row>
    <row r="33" spans="1:23" ht="14.25" thickTop="1" thickBot="1">
      <c r="A33" s="324"/>
      <c r="B33" s="35" t="s">
        <v>8</v>
      </c>
      <c r="C33" s="36">
        <v>384</v>
      </c>
      <c r="D33" s="36">
        <v>384</v>
      </c>
      <c r="E33" s="36">
        <v>384</v>
      </c>
      <c r="F33" s="36">
        <v>384</v>
      </c>
      <c r="G33" s="36">
        <v>384</v>
      </c>
      <c r="H33" s="36">
        <v>384</v>
      </c>
      <c r="I33" s="36">
        <v>384</v>
      </c>
      <c r="J33" s="36">
        <v>384</v>
      </c>
      <c r="K33" s="36">
        <v>384</v>
      </c>
      <c r="L33" s="36">
        <v>384</v>
      </c>
      <c r="M33" s="36">
        <v>384</v>
      </c>
      <c r="N33" s="36">
        <v>384</v>
      </c>
      <c r="O33" s="36">
        <v>384</v>
      </c>
      <c r="P33" s="36">
        <v>384</v>
      </c>
      <c r="Q33" s="36">
        <v>384</v>
      </c>
      <c r="R33" s="36">
        <v>384</v>
      </c>
      <c r="S33" s="36">
        <v>384</v>
      </c>
      <c r="T33" s="36">
        <v>384</v>
      </c>
      <c r="U33" s="36">
        <v>384</v>
      </c>
      <c r="V33" s="36">
        <v>384</v>
      </c>
      <c r="W33" s="36">
        <v>384</v>
      </c>
    </row>
    <row r="34" spans="1:23" ht="25.5" thickTop="1" thickBot="1">
      <c r="A34" s="323" t="s">
        <v>48</v>
      </c>
      <c r="B34" s="35" t="s">
        <v>6</v>
      </c>
      <c r="C34" s="37" t="s">
        <v>289</v>
      </c>
      <c r="D34" s="37" t="s">
        <v>306</v>
      </c>
      <c r="E34" s="37" t="s">
        <v>322</v>
      </c>
      <c r="F34" s="37" t="s">
        <v>285</v>
      </c>
      <c r="G34" s="37" t="s">
        <v>343</v>
      </c>
      <c r="H34" s="37" t="s">
        <v>302</v>
      </c>
      <c r="I34" s="37" t="s">
        <v>362</v>
      </c>
      <c r="J34" s="37" t="s">
        <v>372</v>
      </c>
      <c r="K34" s="37" t="s">
        <v>381</v>
      </c>
      <c r="L34" s="36">
        <v>1</v>
      </c>
      <c r="M34" s="37" t="s">
        <v>390</v>
      </c>
      <c r="N34" s="37" t="s">
        <v>391</v>
      </c>
      <c r="O34" s="37" t="s">
        <v>392</v>
      </c>
      <c r="P34" s="37" t="s">
        <v>393</v>
      </c>
      <c r="Q34" s="37" t="s">
        <v>394</v>
      </c>
      <c r="R34" s="37" t="s">
        <v>340</v>
      </c>
      <c r="S34" s="37" t="s">
        <v>395</v>
      </c>
      <c r="T34" s="37" t="s">
        <v>306</v>
      </c>
      <c r="U34" s="37" t="s">
        <v>396</v>
      </c>
      <c r="V34" s="37" t="s">
        <v>397</v>
      </c>
      <c r="W34" s="37" t="s">
        <v>398</v>
      </c>
    </row>
    <row r="35" spans="1:23" ht="14.25" thickTop="1" thickBot="1">
      <c r="A35" s="324"/>
      <c r="B35" s="35" t="s">
        <v>7</v>
      </c>
      <c r="C35" s="39">
        <v>2.5943543481418567E-48</v>
      </c>
      <c r="D35" s="39">
        <v>3.8256889858071451E-65</v>
      </c>
      <c r="E35" s="39">
        <v>1.898857808747581E-63</v>
      </c>
      <c r="F35" s="39">
        <v>1.3320425991363759E-50</v>
      </c>
      <c r="G35" s="39">
        <v>1.8725497781959946E-24</v>
      </c>
      <c r="H35" s="39">
        <v>2.6755314355795321E-58</v>
      </c>
      <c r="I35" s="39">
        <v>6.9382060346021226E-56</v>
      </c>
      <c r="J35" s="39">
        <v>1.0626192752307258E-48</v>
      </c>
      <c r="K35" s="39">
        <v>3.0191967778459886E-87</v>
      </c>
      <c r="L35" s="38"/>
      <c r="M35" s="39">
        <v>3.5635715390256715E-112</v>
      </c>
      <c r="N35" s="39">
        <v>7.9857810606123089E-80</v>
      </c>
      <c r="O35" s="39">
        <v>3.3803547228958991E-52</v>
      </c>
      <c r="P35" s="39">
        <v>1.9786278966571029E-78</v>
      </c>
      <c r="Q35" s="39">
        <v>1.9658045739586741E-84</v>
      </c>
      <c r="R35" s="39">
        <v>1.5371842373617853E-57</v>
      </c>
      <c r="S35" s="39">
        <v>3.311968718585119E-36</v>
      </c>
      <c r="T35" s="39">
        <v>5.0559366877228009E-65</v>
      </c>
      <c r="U35" s="39">
        <v>2.6964206676625374E-77</v>
      </c>
      <c r="V35" s="39">
        <v>8.4286430259421926E-53</v>
      </c>
      <c r="W35" s="39">
        <v>5.3012578441855544E-120</v>
      </c>
    </row>
    <row r="36" spans="1:23" ht="14.25" thickTop="1" thickBot="1">
      <c r="A36" s="324"/>
      <c r="B36" s="35" t="s">
        <v>8</v>
      </c>
      <c r="C36" s="36">
        <v>384</v>
      </c>
      <c r="D36" s="36">
        <v>384</v>
      </c>
      <c r="E36" s="36">
        <v>384</v>
      </c>
      <c r="F36" s="36">
        <v>384</v>
      </c>
      <c r="G36" s="36">
        <v>384</v>
      </c>
      <c r="H36" s="36">
        <v>384</v>
      </c>
      <c r="I36" s="36">
        <v>384</v>
      </c>
      <c r="J36" s="36">
        <v>384</v>
      </c>
      <c r="K36" s="36">
        <v>384</v>
      </c>
      <c r="L36" s="36">
        <v>384</v>
      </c>
      <c r="M36" s="36">
        <v>384</v>
      </c>
      <c r="N36" s="36">
        <v>384</v>
      </c>
      <c r="O36" s="36">
        <v>384</v>
      </c>
      <c r="P36" s="36">
        <v>384</v>
      </c>
      <c r="Q36" s="36">
        <v>384</v>
      </c>
      <c r="R36" s="36">
        <v>384</v>
      </c>
      <c r="S36" s="36">
        <v>384</v>
      </c>
      <c r="T36" s="36">
        <v>384</v>
      </c>
      <c r="U36" s="36">
        <v>384</v>
      </c>
      <c r="V36" s="36">
        <v>384</v>
      </c>
      <c r="W36" s="36">
        <v>384</v>
      </c>
    </row>
    <row r="37" spans="1:23" ht="25.5" thickTop="1" thickBot="1">
      <c r="A37" s="323" t="s">
        <v>49</v>
      </c>
      <c r="B37" s="35" t="s">
        <v>6</v>
      </c>
      <c r="C37" s="37" t="s">
        <v>290</v>
      </c>
      <c r="D37" s="37" t="s">
        <v>307</v>
      </c>
      <c r="E37" s="37" t="s">
        <v>323</v>
      </c>
      <c r="F37" s="37" t="s">
        <v>332</v>
      </c>
      <c r="G37" s="37" t="s">
        <v>344</v>
      </c>
      <c r="H37" s="37" t="s">
        <v>355</v>
      </c>
      <c r="I37" s="37" t="s">
        <v>363</v>
      </c>
      <c r="J37" s="37" t="s">
        <v>373</v>
      </c>
      <c r="K37" s="37" t="s">
        <v>382</v>
      </c>
      <c r="L37" s="37" t="s">
        <v>390</v>
      </c>
      <c r="M37" s="36">
        <v>1</v>
      </c>
      <c r="N37" s="37" t="s">
        <v>399</v>
      </c>
      <c r="O37" s="37" t="s">
        <v>400</v>
      </c>
      <c r="P37" s="37" t="s">
        <v>298</v>
      </c>
      <c r="Q37" s="37" t="s">
        <v>401</v>
      </c>
      <c r="R37" s="37" t="s">
        <v>303</v>
      </c>
      <c r="S37" s="37" t="s">
        <v>297</v>
      </c>
      <c r="T37" s="37" t="s">
        <v>307</v>
      </c>
      <c r="U37" s="37" t="s">
        <v>391</v>
      </c>
      <c r="V37" s="37" t="s">
        <v>402</v>
      </c>
      <c r="W37" s="37" t="s">
        <v>403</v>
      </c>
    </row>
    <row r="38" spans="1:23" ht="14.25" thickTop="1" thickBot="1">
      <c r="A38" s="324"/>
      <c r="B38" s="35" t="s">
        <v>7</v>
      </c>
      <c r="C38" s="39">
        <v>2.142280167800368E-44</v>
      </c>
      <c r="D38" s="39">
        <v>2.9780631683264919E-62</v>
      </c>
      <c r="E38" s="39">
        <v>3.04522233383183E-71</v>
      </c>
      <c r="F38" s="39">
        <v>9.8094892405173891E-50</v>
      </c>
      <c r="G38" s="39">
        <v>9.7019018356851928E-23</v>
      </c>
      <c r="H38" s="39">
        <v>1.039210620858462E-57</v>
      </c>
      <c r="I38" s="39">
        <v>1.0622969097832665E-60</v>
      </c>
      <c r="J38" s="39">
        <v>4.9969629401746911E-47</v>
      </c>
      <c r="K38" s="39">
        <v>7.1561765433963377E-78</v>
      </c>
      <c r="L38" s="39">
        <v>3.5635715390256715E-112</v>
      </c>
      <c r="M38" s="38"/>
      <c r="N38" s="39">
        <v>2.1779229090366612E-82</v>
      </c>
      <c r="O38" s="39">
        <v>5.0840934292677933E-57</v>
      </c>
      <c r="P38" s="39">
        <v>4.8289840104885605E-86</v>
      </c>
      <c r="Q38" s="39">
        <v>1.7565421340905668E-89</v>
      </c>
      <c r="R38" s="39">
        <v>4.3115351304777839E-61</v>
      </c>
      <c r="S38" s="39">
        <v>2.8738280671664589E-40</v>
      </c>
      <c r="T38" s="39">
        <v>2.0178155956231494E-62</v>
      </c>
      <c r="U38" s="39">
        <v>6.6344889290064015E-80</v>
      </c>
      <c r="V38" s="39">
        <v>5.7332487967739466E-56</v>
      </c>
      <c r="W38" s="39">
        <v>4.5713584980185179E-123</v>
      </c>
    </row>
    <row r="39" spans="1:23" ht="14.25" thickTop="1" thickBot="1">
      <c r="A39" s="324"/>
      <c r="B39" s="35" t="s">
        <v>8</v>
      </c>
      <c r="C39" s="36">
        <v>384</v>
      </c>
      <c r="D39" s="36">
        <v>384</v>
      </c>
      <c r="E39" s="36">
        <v>384</v>
      </c>
      <c r="F39" s="36">
        <v>384</v>
      </c>
      <c r="G39" s="36">
        <v>384</v>
      </c>
      <c r="H39" s="36">
        <v>384</v>
      </c>
      <c r="I39" s="36">
        <v>384</v>
      </c>
      <c r="J39" s="36">
        <v>384</v>
      </c>
      <c r="K39" s="36">
        <v>384</v>
      </c>
      <c r="L39" s="36">
        <v>384</v>
      </c>
      <c r="M39" s="36">
        <v>384</v>
      </c>
      <c r="N39" s="36">
        <v>384</v>
      </c>
      <c r="O39" s="36">
        <v>384</v>
      </c>
      <c r="P39" s="36">
        <v>384</v>
      </c>
      <c r="Q39" s="36">
        <v>384</v>
      </c>
      <c r="R39" s="36">
        <v>384</v>
      </c>
      <c r="S39" s="36">
        <v>384</v>
      </c>
      <c r="T39" s="36">
        <v>384</v>
      </c>
      <c r="U39" s="36">
        <v>384</v>
      </c>
      <c r="V39" s="36">
        <v>384</v>
      </c>
      <c r="W39" s="36">
        <v>384</v>
      </c>
    </row>
    <row r="40" spans="1:23" ht="25.5" thickTop="1" thickBot="1">
      <c r="A40" s="323" t="s">
        <v>50</v>
      </c>
      <c r="B40" s="35" t="s">
        <v>6</v>
      </c>
      <c r="C40" s="37" t="s">
        <v>291</v>
      </c>
      <c r="D40" s="37" t="s">
        <v>308</v>
      </c>
      <c r="E40" s="37" t="s">
        <v>324</v>
      </c>
      <c r="F40" s="37" t="s">
        <v>333</v>
      </c>
      <c r="G40" s="37" t="s">
        <v>345</v>
      </c>
      <c r="H40" s="37" t="s">
        <v>356</v>
      </c>
      <c r="I40" s="37" t="s">
        <v>364</v>
      </c>
      <c r="J40" s="37" t="s">
        <v>300</v>
      </c>
      <c r="K40" s="37" t="s">
        <v>383</v>
      </c>
      <c r="L40" s="37" t="s">
        <v>391</v>
      </c>
      <c r="M40" s="37" t="s">
        <v>399</v>
      </c>
      <c r="N40" s="36">
        <v>1</v>
      </c>
      <c r="O40" s="37" t="s">
        <v>393</v>
      </c>
      <c r="P40" s="37" t="s">
        <v>404</v>
      </c>
      <c r="Q40" s="37" t="s">
        <v>340</v>
      </c>
      <c r="R40" s="37" t="s">
        <v>405</v>
      </c>
      <c r="S40" s="37" t="s">
        <v>353</v>
      </c>
      <c r="T40" s="37" t="s">
        <v>306</v>
      </c>
      <c r="U40" s="37" t="s">
        <v>406</v>
      </c>
      <c r="V40" s="37" t="s">
        <v>306</v>
      </c>
      <c r="W40" s="37" t="s">
        <v>407</v>
      </c>
    </row>
    <row r="41" spans="1:23" ht="14.25" thickTop="1" thickBot="1">
      <c r="A41" s="324"/>
      <c r="B41" s="35" t="s">
        <v>7</v>
      </c>
      <c r="C41" s="39">
        <v>4.8807777105956064E-53</v>
      </c>
      <c r="D41" s="39">
        <v>7.5248783275303899E-76</v>
      </c>
      <c r="E41" s="39">
        <v>1.9710967668669987E-64</v>
      </c>
      <c r="F41" s="39">
        <v>2.8436872821165874E-65</v>
      </c>
      <c r="G41" s="39">
        <v>2.4721065320973826E-38</v>
      </c>
      <c r="H41" s="39">
        <v>2.0521783038551277E-58</v>
      </c>
      <c r="I41" s="39">
        <v>1.3254473805982783E-70</v>
      </c>
      <c r="J41" s="39">
        <v>1.542706883120421E-52</v>
      </c>
      <c r="K41" s="39">
        <v>5.3131937486663394E-58</v>
      </c>
      <c r="L41" s="39">
        <v>7.9857810606123089E-80</v>
      </c>
      <c r="M41" s="39">
        <v>2.1779229090366612E-82</v>
      </c>
      <c r="N41" s="38"/>
      <c r="O41" s="39">
        <v>2.0828652087453474E-78</v>
      </c>
      <c r="P41" s="39">
        <v>1.2954763913944251E-64</v>
      </c>
      <c r="Q41" s="39">
        <v>1.249951234970991E-57</v>
      </c>
      <c r="R41" s="39">
        <v>2.2624453777554777E-69</v>
      </c>
      <c r="S41" s="39">
        <v>1.0838007422845271E-53</v>
      </c>
      <c r="T41" s="39">
        <v>3.1011038362299155E-65</v>
      </c>
      <c r="U41" s="39">
        <v>2.7616508585053421E-72</v>
      </c>
      <c r="V41" s="39">
        <v>3.8684975560786507E-65</v>
      </c>
      <c r="W41" s="39">
        <v>1.7842590875660951E-130</v>
      </c>
    </row>
    <row r="42" spans="1:23" ht="14.25" thickTop="1" thickBot="1">
      <c r="A42" s="324"/>
      <c r="B42" s="35" t="s">
        <v>8</v>
      </c>
      <c r="C42" s="36">
        <v>384</v>
      </c>
      <c r="D42" s="36">
        <v>384</v>
      </c>
      <c r="E42" s="36">
        <v>384</v>
      </c>
      <c r="F42" s="36">
        <v>384</v>
      </c>
      <c r="G42" s="36">
        <v>384</v>
      </c>
      <c r="H42" s="36">
        <v>384</v>
      </c>
      <c r="I42" s="36">
        <v>384</v>
      </c>
      <c r="J42" s="36">
        <v>384</v>
      </c>
      <c r="K42" s="36">
        <v>384</v>
      </c>
      <c r="L42" s="36">
        <v>384</v>
      </c>
      <c r="M42" s="36">
        <v>384</v>
      </c>
      <c r="N42" s="36">
        <v>384</v>
      </c>
      <c r="O42" s="36">
        <v>384</v>
      </c>
      <c r="P42" s="36">
        <v>384</v>
      </c>
      <c r="Q42" s="36">
        <v>384</v>
      </c>
      <c r="R42" s="36">
        <v>384</v>
      </c>
      <c r="S42" s="36">
        <v>384</v>
      </c>
      <c r="T42" s="36">
        <v>384</v>
      </c>
      <c r="U42" s="36">
        <v>384</v>
      </c>
      <c r="V42" s="36">
        <v>384</v>
      </c>
      <c r="W42" s="36">
        <v>384</v>
      </c>
    </row>
    <row r="43" spans="1:23" ht="25.5" thickTop="1" thickBot="1">
      <c r="A43" s="323" t="s">
        <v>51</v>
      </c>
      <c r="B43" s="35" t="s">
        <v>6</v>
      </c>
      <c r="C43" s="37" t="s">
        <v>283</v>
      </c>
      <c r="D43" s="37" t="s">
        <v>309</v>
      </c>
      <c r="E43" s="37" t="s">
        <v>297</v>
      </c>
      <c r="F43" s="37" t="s">
        <v>334</v>
      </c>
      <c r="G43" s="37" t="s">
        <v>295</v>
      </c>
      <c r="H43" s="37" t="s">
        <v>309</v>
      </c>
      <c r="I43" s="37" t="s">
        <v>285</v>
      </c>
      <c r="J43" s="37" t="s">
        <v>374</v>
      </c>
      <c r="K43" s="37" t="s">
        <v>384</v>
      </c>
      <c r="L43" s="37" t="s">
        <v>392</v>
      </c>
      <c r="M43" s="37" t="s">
        <v>400</v>
      </c>
      <c r="N43" s="37" t="s">
        <v>393</v>
      </c>
      <c r="O43" s="36">
        <v>1</v>
      </c>
      <c r="P43" s="37" t="s">
        <v>369</v>
      </c>
      <c r="Q43" s="37" t="s">
        <v>408</v>
      </c>
      <c r="R43" s="37" t="s">
        <v>409</v>
      </c>
      <c r="S43" s="37" t="s">
        <v>410</v>
      </c>
      <c r="T43" s="37" t="s">
        <v>402</v>
      </c>
      <c r="U43" s="37" t="s">
        <v>386</v>
      </c>
      <c r="V43" s="37" t="s">
        <v>411</v>
      </c>
      <c r="W43" s="37" t="s">
        <v>412</v>
      </c>
    </row>
    <row r="44" spans="1:23" ht="14.25" thickTop="1" thickBot="1">
      <c r="A44" s="324"/>
      <c r="B44" s="35" t="s">
        <v>7</v>
      </c>
      <c r="C44" s="39">
        <v>1.0523492051057901E-63</v>
      </c>
      <c r="D44" s="39">
        <v>3.5543376423070017E-53</v>
      </c>
      <c r="E44" s="39">
        <v>2.3671245552444202E-40</v>
      </c>
      <c r="F44" s="39">
        <v>4.9711895826188731E-59</v>
      </c>
      <c r="G44" s="39">
        <v>5.923127711766092E-49</v>
      </c>
      <c r="H44" s="39">
        <v>3.75956479907069E-53</v>
      </c>
      <c r="I44" s="39">
        <v>1.6999831068652701E-50</v>
      </c>
      <c r="J44" s="39">
        <v>4.6519003654558416E-52</v>
      </c>
      <c r="K44" s="39">
        <v>1.2924033225865641E-43</v>
      </c>
      <c r="L44" s="39">
        <v>3.3803547228958991E-52</v>
      </c>
      <c r="M44" s="39">
        <v>5.0840934292677933E-57</v>
      </c>
      <c r="N44" s="39">
        <v>2.0828652087453474E-78</v>
      </c>
      <c r="O44" s="38"/>
      <c r="P44" s="39">
        <v>2.4596515319139206E-45</v>
      </c>
      <c r="Q44" s="39">
        <v>5.9898223287828489E-40</v>
      </c>
      <c r="R44" s="39">
        <v>8.5737630299253836E-64</v>
      </c>
      <c r="S44" s="39">
        <v>3.0139701539145624E-80</v>
      </c>
      <c r="T44" s="39">
        <v>5.267062312455941E-56</v>
      </c>
      <c r="U44" s="39">
        <v>9.0969565399336543E-48</v>
      </c>
      <c r="V44" s="39">
        <v>2.7463305615892342E-60</v>
      </c>
      <c r="W44" s="39">
        <v>7.9844051641558919E-104</v>
      </c>
    </row>
    <row r="45" spans="1:23" ht="14.25" thickTop="1" thickBot="1">
      <c r="A45" s="324"/>
      <c r="B45" s="35" t="s">
        <v>8</v>
      </c>
      <c r="C45" s="36">
        <v>384</v>
      </c>
      <c r="D45" s="36">
        <v>384</v>
      </c>
      <c r="E45" s="36">
        <v>384</v>
      </c>
      <c r="F45" s="36">
        <v>384</v>
      </c>
      <c r="G45" s="36">
        <v>384</v>
      </c>
      <c r="H45" s="36">
        <v>384</v>
      </c>
      <c r="I45" s="36">
        <v>384</v>
      </c>
      <c r="J45" s="36">
        <v>384</v>
      </c>
      <c r="K45" s="36">
        <v>384</v>
      </c>
      <c r="L45" s="36">
        <v>384</v>
      </c>
      <c r="M45" s="36">
        <v>384</v>
      </c>
      <c r="N45" s="36">
        <v>384</v>
      </c>
      <c r="O45" s="36">
        <v>384</v>
      </c>
      <c r="P45" s="36">
        <v>384</v>
      </c>
      <c r="Q45" s="36">
        <v>384</v>
      </c>
      <c r="R45" s="36">
        <v>384</v>
      </c>
      <c r="S45" s="36">
        <v>384</v>
      </c>
      <c r="T45" s="36">
        <v>384</v>
      </c>
      <c r="U45" s="36">
        <v>384</v>
      </c>
      <c r="V45" s="36">
        <v>384</v>
      </c>
      <c r="W45" s="36">
        <v>384</v>
      </c>
    </row>
    <row r="46" spans="1:23" ht="25.5" thickTop="1" thickBot="1">
      <c r="A46" s="323" t="s">
        <v>52</v>
      </c>
      <c r="B46" s="35" t="s">
        <v>6</v>
      </c>
      <c r="C46" s="37" t="s">
        <v>292</v>
      </c>
      <c r="D46" s="37" t="s">
        <v>283</v>
      </c>
      <c r="E46" s="37" t="s">
        <v>325</v>
      </c>
      <c r="F46" s="37" t="s">
        <v>335</v>
      </c>
      <c r="G46" s="37" t="s">
        <v>346</v>
      </c>
      <c r="H46" s="37" t="s">
        <v>340</v>
      </c>
      <c r="I46" s="37" t="s">
        <v>365</v>
      </c>
      <c r="J46" s="37" t="s">
        <v>375</v>
      </c>
      <c r="K46" s="37" t="s">
        <v>385</v>
      </c>
      <c r="L46" s="37" t="s">
        <v>393</v>
      </c>
      <c r="M46" s="37" t="s">
        <v>298</v>
      </c>
      <c r="N46" s="37" t="s">
        <v>404</v>
      </c>
      <c r="O46" s="37" t="s">
        <v>369</v>
      </c>
      <c r="P46" s="36">
        <v>1</v>
      </c>
      <c r="Q46" s="37" t="s">
        <v>413</v>
      </c>
      <c r="R46" s="37" t="s">
        <v>414</v>
      </c>
      <c r="S46" s="37" t="s">
        <v>415</v>
      </c>
      <c r="T46" s="37" t="s">
        <v>416</v>
      </c>
      <c r="U46" s="37" t="s">
        <v>417</v>
      </c>
      <c r="V46" s="37" t="s">
        <v>418</v>
      </c>
      <c r="W46" s="37" t="s">
        <v>419</v>
      </c>
    </row>
    <row r="47" spans="1:23" ht="14.25" thickTop="1" thickBot="1">
      <c r="A47" s="324"/>
      <c r="B47" s="35" t="s">
        <v>7</v>
      </c>
      <c r="C47" s="39">
        <v>1.5187616753747752E-37</v>
      </c>
      <c r="D47" s="39">
        <v>1.575919081775337E-63</v>
      </c>
      <c r="E47" s="39">
        <v>1.2290605976363893E-69</v>
      </c>
      <c r="F47" s="39">
        <v>1.1769204418730381E-45</v>
      </c>
      <c r="G47" s="39">
        <v>1.0825017747827218E-21</v>
      </c>
      <c r="H47" s="39">
        <v>1.0685526505187618E-57</v>
      </c>
      <c r="I47" s="39">
        <v>5.569039619257294E-61</v>
      </c>
      <c r="J47" s="39">
        <v>7.4999900306509834E-35</v>
      </c>
      <c r="K47" s="39">
        <v>1.3354380532850799E-68</v>
      </c>
      <c r="L47" s="39">
        <v>1.9786278966571029E-78</v>
      </c>
      <c r="M47" s="39">
        <v>4.8289840104885605E-86</v>
      </c>
      <c r="N47" s="39">
        <v>1.2954763913944251E-64</v>
      </c>
      <c r="O47" s="39">
        <v>2.4596515319139206E-45</v>
      </c>
      <c r="P47" s="38"/>
      <c r="Q47" s="39">
        <v>2.9628944683014934E-104</v>
      </c>
      <c r="R47" s="39">
        <v>1.5878200329835717E-66</v>
      </c>
      <c r="S47" s="39">
        <v>1.866238356306521E-34</v>
      </c>
      <c r="T47" s="39">
        <v>6.1649685252461792E-62</v>
      </c>
      <c r="U47" s="39">
        <v>2.729016204247181E-81</v>
      </c>
      <c r="V47" s="39">
        <v>3.1125237512315591E-44</v>
      </c>
      <c r="W47" s="39">
        <v>2.7479487668995286E-109</v>
      </c>
    </row>
    <row r="48" spans="1:23" ht="14.25" thickTop="1" thickBot="1">
      <c r="A48" s="324"/>
      <c r="B48" s="35" t="s">
        <v>8</v>
      </c>
      <c r="C48" s="36">
        <v>384</v>
      </c>
      <c r="D48" s="36">
        <v>384</v>
      </c>
      <c r="E48" s="36">
        <v>384</v>
      </c>
      <c r="F48" s="36">
        <v>384</v>
      </c>
      <c r="G48" s="36">
        <v>384</v>
      </c>
      <c r="H48" s="36">
        <v>384</v>
      </c>
      <c r="I48" s="36">
        <v>384</v>
      </c>
      <c r="J48" s="36">
        <v>384</v>
      </c>
      <c r="K48" s="36">
        <v>384</v>
      </c>
      <c r="L48" s="36">
        <v>384</v>
      </c>
      <c r="M48" s="36">
        <v>384</v>
      </c>
      <c r="N48" s="36">
        <v>384</v>
      </c>
      <c r="O48" s="36">
        <v>384</v>
      </c>
      <c r="P48" s="36">
        <v>384</v>
      </c>
      <c r="Q48" s="36">
        <v>384</v>
      </c>
      <c r="R48" s="36">
        <v>384</v>
      </c>
      <c r="S48" s="36">
        <v>384</v>
      </c>
      <c r="T48" s="36">
        <v>384</v>
      </c>
      <c r="U48" s="36">
        <v>384</v>
      </c>
      <c r="V48" s="36">
        <v>384</v>
      </c>
      <c r="W48" s="36">
        <v>384</v>
      </c>
    </row>
    <row r="49" spans="1:23" ht="25.5" thickTop="1" thickBot="1">
      <c r="A49" s="323" t="s">
        <v>53</v>
      </c>
      <c r="B49" s="35" t="s">
        <v>6</v>
      </c>
      <c r="C49" s="37" t="s">
        <v>293</v>
      </c>
      <c r="D49" s="37" t="s">
        <v>310</v>
      </c>
      <c r="E49" s="37" t="s">
        <v>326</v>
      </c>
      <c r="F49" s="37" t="s">
        <v>336</v>
      </c>
      <c r="G49" s="37" t="s">
        <v>347</v>
      </c>
      <c r="H49" s="37" t="s">
        <v>357</v>
      </c>
      <c r="I49" s="37" t="s">
        <v>366</v>
      </c>
      <c r="J49" s="37" t="s">
        <v>376</v>
      </c>
      <c r="K49" s="37" t="s">
        <v>355</v>
      </c>
      <c r="L49" s="37" t="s">
        <v>394</v>
      </c>
      <c r="M49" s="37" t="s">
        <v>401</v>
      </c>
      <c r="N49" s="37" t="s">
        <v>340</v>
      </c>
      <c r="O49" s="37" t="s">
        <v>408</v>
      </c>
      <c r="P49" s="37" t="s">
        <v>413</v>
      </c>
      <c r="Q49" s="36">
        <v>1</v>
      </c>
      <c r="R49" s="37" t="s">
        <v>420</v>
      </c>
      <c r="S49" s="37" t="s">
        <v>421</v>
      </c>
      <c r="T49" s="37" t="s">
        <v>422</v>
      </c>
      <c r="U49" s="37" t="s">
        <v>410</v>
      </c>
      <c r="V49" s="37" t="s">
        <v>423</v>
      </c>
      <c r="W49" s="37" t="s">
        <v>341</v>
      </c>
    </row>
    <row r="50" spans="1:23" ht="14.25" thickTop="1" thickBot="1">
      <c r="A50" s="324"/>
      <c r="B50" s="35" t="s">
        <v>7</v>
      </c>
      <c r="C50" s="39">
        <v>2.330805244930373E-36</v>
      </c>
      <c r="D50" s="39">
        <v>2.693479910898015E-57</v>
      </c>
      <c r="E50" s="39">
        <v>5.582486397585387E-71</v>
      </c>
      <c r="F50" s="39">
        <v>1.8149125164722794E-40</v>
      </c>
      <c r="G50" s="39">
        <v>3.5471928889180914E-16</v>
      </c>
      <c r="H50" s="39">
        <v>5.355782209246455E-54</v>
      </c>
      <c r="I50" s="39">
        <v>3.8412117923458992E-60</v>
      </c>
      <c r="J50" s="39">
        <v>7.3772597389019214E-34</v>
      </c>
      <c r="K50" s="39">
        <v>6.605481009454609E-58</v>
      </c>
      <c r="L50" s="39">
        <v>1.9658045739586741E-84</v>
      </c>
      <c r="M50" s="39">
        <v>1.7565421340905668E-89</v>
      </c>
      <c r="N50" s="39">
        <v>1.249951234970991E-57</v>
      </c>
      <c r="O50" s="39">
        <v>5.9898223287828489E-40</v>
      </c>
      <c r="P50" s="39">
        <v>2.9628944683014934E-104</v>
      </c>
      <c r="Q50" s="38"/>
      <c r="R50" s="39">
        <v>7.4650954263528835E-65</v>
      </c>
      <c r="S50" s="39">
        <v>9.8884236507204144E-30</v>
      </c>
      <c r="T50" s="39">
        <v>8.788001577016719E-63</v>
      </c>
      <c r="U50" s="39">
        <v>3.0329810282642621E-80</v>
      </c>
      <c r="V50" s="39">
        <v>1.0696563952204419E-44</v>
      </c>
      <c r="W50" s="39">
        <v>1.9645786504977465E-101</v>
      </c>
    </row>
    <row r="51" spans="1:23" ht="14.25" thickTop="1" thickBot="1">
      <c r="A51" s="324"/>
      <c r="B51" s="35" t="s">
        <v>8</v>
      </c>
      <c r="C51" s="36">
        <v>384</v>
      </c>
      <c r="D51" s="36">
        <v>384</v>
      </c>
      <c r="E51" s="36">
        <v>384</v>
      </c>
      <c r="F51" s="36">
        <v>384</v>
      </c>
      <c r="G51" s="36">
        <v>384</v>
      </c>
      <c r="H51" s="36">
        <v>384</v>
      </c>
      <c r="I51" s="36">
        <v>384</v>
      </c>
      <c r="J51" s="36">
        <v>384</v>
      </c>
      <c r="K51" s="36">
        <v>384</v>
      </c>
      <c r="L51" s="36">
        <v>384</v>
      </c>
      <c r="M51" s="36">
        <v>384</v>
      </c>
      <c r="N51" s="36">
        <v>384</v>
      </c>
      <c r="O51" s="36">
        <v>384</v>
      </c>
      <c r="P51" s="36">
        <v>384</v>
      </c>
      <c r="Q51" s="36">
        <v>384</v>
      </c>
      <c r="R51" s="36">
        <v>384</v>
      </c>
      <c r="S51" s="36">
        <v>384</v>
      </c>
      <c r="T51" s="36">
        <v>384</v>
      </c>
      <c r="U51" s="36">
        <v>384</v>
      </c>
      <c r="V51" s="36">
        <v>384</v>
      </c>
      <c r="W51" s="36">
        <v>384</v>
      </c>
    </row>
    <row r="52" spans="1:23" ht="25.5" thickTop="1" thickBot="1">
      <c r="A52" s="323" t="s">
        <v>54</v>
      </c>
      <c r="B52" s="35" t="s">
        <v>6</v>
      </c>
      <c r="C52" s="37" t="s">
        <v>294</v>
      </c>
      <c r="D52" s="37" t="s">
        <v>311</v>
      </c>
      <c r="E52" s="37" t="s">
        <v>327</v>
      </c>
      <c r="F52" s="37" t="s">
        <v>337</v>
      </c>
      <c r="G52" s="37" t="s">
        <v>348</v>
      </c>
      <c r="H52" s="37" t="s">
        <v>327</v>
      </c>
      <c r="I52" s="37" t="s">
        <v>362</v>
      </c>
      <c r="J52" s="37" t="s">
        <v>309</v>
      </c>
      <c r="K52" s="37" t="s">
        <v>386</v>
      </c>
      <c r="L52" s="37" t="s">
        <v>340</v>
      </c>
      <c r="M52" s="37" t="s">
        <v>303</v>
      </c>
      <c r="N52" s="37" t="s">
        <v>405</v>
      </c>
      <c r="O52" s="37" t="s">
        <v>409</v>
      </c>
      <c r="P52" s="37" t="s">
        <v>414</v>
      </c>
      <c r="Q52" s="37" t="s">
        <v>420</v>
      </c>
      <c r="R52" s="36">
        <v>1</v>
      </c>
      <c r="S52" s="37" t="s">
        <v>424</v>
      </c>
      <c r="T52" s="37" t="s">
        <v>416</v>
      </c>
      <c r="U52" s="37" t="s">
        <v>383</v>
      </c>
      <c r="V52" s="37" t="s">
        <v>319</v>
      </c>
      <c r="W52" s="37" t="s">
        <v>425</v>
      </c>
    </row>
    <row r="53" spans="1:23" ht="14.25" thickTop="1" thickBot="1">
      <c r="A53" s="324"/>
      <c r="B53" s="35" t="s">
        <v>7</v>
      </c>
      <c r="C53" s="39">
        <v>5.2757621220594607E-41</v>
      </c>
      <c r="D53" s="39">
        <v>1.494072887136188E-46</v>
      </c>
      <c r="E53" s="39">
        <v>7.0385242640375966E-54</v>
      </c>
      <c r="F53" s="39">
        <v>4.0542341616284444E-70</v>
      </c>
      <c r="G53" s="39">
        <v>5.8329219903466946E-32</v>
      </c>
      <c r="H53" s="39">
        <v>9.2844228356310734E-54</v>
      </c>
      <c r="I53" s="39">
        <v>8.7259709986207672E-56</v>
      </c>
      <c r="J53" s="39">
        <v>3.5006615176466522E-53</v>
      </c>
      <c r="K53" s="39">
        <v>8.208589371040238E-48</v>
      </c>
      <c r="L53" s="39">
        <v>1.5371842373617853E-57</v>
      </c>
      <c r="M53" s="39">
        <v>4.3115351304777839E-61</v>
      </c>
      <c r="N53" s="39">
        <v>2.2624453777554777E-69</v>
      </c>
      <c r="O53" s="39">
        <v>8.5737630299253836E-64</v>
      </c>
      <c r="P53" s="39">
        <v>1.5878200329835717E-66</v>
      </c>
      <c r="Q53" s="39">
        <v>7.4650954263528835E-65</v>
      </c>
      <c r="R53" s="38"/>
      <c r="S53" s="39">
        <v>2.312093444397696E-55</v>
      </c>
      <c r="T53" s="39">
        <v>6.2604334025207565E-62</v>
      </c>
      <c r="U53" s="39">
        <v>5.4887759505788309E-58</v>
      </c>
      <c r="V53" s="39">
        <v>4.9788022107897772E-66</v>
      </c>
      <c r="W53" s="39">
        <v>2.8382688542727331E-108</v>
      </c>
    </row>
    <row r="54" spans="1:23" ht="14.25" thickTop="1" thickBot="1">
      <c r="A54" s="324"/>
      <c r="B54" s="35" t="s">
        <v>8</v>
      </c>
      <c r="C54" s="36">
        <v>384</v>
      </c>
      <c r="D54" s="36">
        <v>384</v>
      </c>
      <c r="E54" s="36">
        <v>384</v>
      </c>
      <c r="F54" s="36">
        <v>384</v>
      </c>
      <c r="G54" s="36">
        <v>384</v>
      </c>
      <c r="H54" s="36">
        <v>384</v>
      </c>
      <c r="I54" s="36">
        <v>384</v>
      </c>
      <c r="J54" s="36">
        <v>384</v>
      </c>
      <c r="K54" s="36">
        <v>384</v>
      </c>
      <c r="L54" s="36">
        <v>384</v>
      </c>
      <c r="M54" s="36">
        <v>384</v>
      </c>
      <c r="N54" s="36">
        <v>384</v>
      </c>
      <c r="O54" s="36">
        <v>384</v>
      </c>
      <c r="P54" s="36">
        <v>384</v>
      </c>
      <c r="Q54" s="36">
        <v>384</v>
      </c>
      <c r="R54" s="36">
        <v>384</v>
      </c>
      <c r="S54" s="36">
        <v>384</v>
      </c>
      <c r="T54" s="36">
        <v>384</v>
      </c>
      <c r="U54" s="36">
        <v>384</v>
      </c>
      <c r="V54" s="36">
        <v>384</v>
      </c>
      <c r="W54" s="36">
        <v>384</v>
      </c>
    </row>
    <row r="55" spans="1:23" ht="25.5" thickTop="1" thickBot="1">
      <c r="A55" s="323" t="s">
        <v>55</v>
      </c>
      <c r="B55" s="35" t="s">
        <v>6</v>
      </c>
      <c r="C55" s="37" t="s">
        <v>295</v>
      </c>
      <c r="D55" s="37" t="s">
        <v>312</v>
      </c>
      <c r="E55" s="37" t="s">
        <v>328</v>
      </c>
      <c r="F55" s="37" t="s">
        <v>338</v>
      </c>
      <c r="G55" s="37" t="s">
        <v>349</v>
      </c>
      <c r="H55" s="37" t="s">
        <v>358</v>
      </c>
      <c r="I55" s="37" t="s">
        <v>367</v>
      </c>
      <c r="J55" s="37" t="s">
        <v>316</v>
      </c>
      <c r="K55" s="37" t="s">
        <v>387</v>
      </c>
      <c r="L55" s="37" t="s">
        <v>395</v>
      </c>
      <c r="M55" s="37" t="s">
        <v>297</v>
      </c>
      <c r="N55" s="37" t="s">
        <v>353</v>
      </c>
      <c r="O55" s="37" t="s">
        <v>410</v>
      </c>
      <c r="P55" s="37" t="s">
        <v>415</v>
      </c>
      <c r="Q55" s="37" t="s">
        <v>421</v>
      </c>
      <c r="R55" s="37" t="s">
        <v>424</v>
      </c>
      <c r="S55" s="36">
        <v>1</v>
      </c>
      <c r="T55" s="37" t="s">
        <v>402</v>
      </c>
      <c r="U55" s="37" t="s">
        <v>426</v>
      </c>
      <c r="V55" s="37" t="s">
        <v>361</v>
      </c>
      <c r="W55" s="37" t="s">
        <v>427</v>
      </c>
    </row>
    <row r="56" spans="1:23" ht="14.25" thickTop="1" thickBot="1">
      <c r="A56" s="324"/>
      <c r="B56" s="35" t="s">
        <v>7</v>
      </c>
      <c r="C56" s="39">
        <v>6.319244652695782E-49</v>
      </c>
      <c r="D56" s="39">
        <v>2.1788045376345383E-37</v>
      </c>
      <c r="E56" s="39">
        <v>2.8709983231988575E-27</v>
      </c>
      <c r="F56" s="39">
        <v>2.6738940615943049E-50</v>
      </c>
      <c r="G56" s="39">
        <v>2.978173923732176E-50</v>
      </c>
      <c r="H56" s="39">
        <v>9.5145339889146014E-36</v>
      </c>
      <c r="I56" s="39">
        <v>2.9166311644113147E-39</v>
      </c>
      <c r="J56" s="39">
        <v>1.8411342337474024E-47</v>
      </c>
      <c r="K56" s="39">
        <v>7.9246633598227697E-30</v>
      </c>
      <c r="L56" s="39">
        <v>3.311968718585119E-36</v>
      </c>
      <c r="M56" s="39">
        <v>2.8738280671664589E-40</v>
      </c>
      <c r="N56" s="39">
        <v>1.0838007422845271E-53</v>
      </c>
      <c r="O56" s="39">
        <v>3.0139701539145624E-80</v>
      </c>
      <c r="P56" s="39">
        <v>1.866238356306521E-34</v>
      </c>
      <c r="Q56" s="39">
        <v>9.8884236507204144E-30</v>
      </c>
      <c r="R56" s="39">
        <v>2.312093444397696E-55</v>
      </c>
      <c r="S56" s="38"/>
      <c r="T56" s="39">
        <v>4.5748625772956233E-56</v>
      </c>
      <c r="U56" s="39">
        <v>6.7820104358279965E-42</v>
      </c>
      <c r="V56" s="39">
        <v>3.7989761331271821E-56</v>
      </c>
      <c r="W56" s="39">
        <v>3.3749574803999372E-78</v>
      </c>
    </row>
    <row r="57" spans="1:23" ht="14.25" thickTop="1" thickBot="1">
      <c r="A57" s="324"/>
      <c r="B57" s="35" t="s">
        <v>8</v>
      </c>
      <c r="C57" s="36">
        <v>384</v>
      </c>
      <c r="D57" s="36">
        <v>384</v>
      </c>
      <c r="E57" s="36">
        <v>384</v>
      </c>
      <c r="F57" s="36">
        <v>384</v>
      </c>
      <c r="G57" s="36">
        <v>384</v>
      </c>
      <c r="H57" s="36">
        <v>384</v>
      </c>
      <c r="I57" s="36">
        <v>384</v>
      </c>
      <c r="J57" s="36">
        <v>384</v>
      </c>
      <c r="K57" s="36">
        <v>384</v>
      </c>
      <c r="L57" s="36">
        <v>384</v>
      </c>
      <c r="M57" s="36">
        <v>384</v>
      </c>
      <c r="N57" s="36">
        <v>384</v>
      </c>
      <c r="O57" s="36">
        <v>384</v>
      </c>
      <c r="P57" s="36">
        <v>384</v>
      </c>
      <c r="Q57" s="36">
        <v>384</v>
      </c>
      <c r="R57" s="36">
        <v>384</v>
      </c>
      <c r="S57" s="36">
        <v>384</v>
      </c>
      <c r="T57" s="36">
        <v>384</v>
      </c>
      <c r="U57" s="36">
        <v>384</v>
      </c>
      <c r="V57" s="36">
        <v>384</v>
      </c>
      <c r="W57" s="36">
        <v>384</v>
      </c>
    </row>
    <row r="58" spans="1:23" ht="25.5" thickTop="1" thickBot="1">
      <c r="A58" s="323" t="s">
        <v>56</v>
      </c>
      <c r="B58" s="35" t="s">
        <v>6</v>
      </c>
      <c r="C58" s="37" t="s">
        <v>296</v>
      </c>
      <c r="D58" s="37" t="s">
        <v>313</v>
      </c>
      <c r="E58" s="37" t="s">
        <v>281</v>
      </c>
      <c r="F58" s="37" t="s">
        <v>287</v>
      </c>
      <c r="G58" s="37" t="s">
        <v>350</v>
      </c>
      <c r="H58" s="37" t="s">
        <v>359</v>
      </c>
      <c r="I58" s="37" t="s">
        <v>368</v>
      </c>
      <c r="J58" s="37" t="s">
        <v>377</v>
      </c>
      <c r="K58" s="37" t="s">
        <v>294</v>
      </c>
      <c r="L58" s="37" t="s">
        <v>306</v>
      </c>
      <c r="M58" s="37" t="s">
        <v>307</v>
      </c>
      <c r="N58" s="37" t="s">
        <v>306</v>
      </c>
      <c r="O58" s="37" t="s">
        <v>402</v>
      </c>
      <c r="P58" s="37" t="s">
        <v>416</v>
      </c>
      <c r="Q58" s="37" t="s">
        <v>422</v>
      </c>
      <c r="R58" s="37" t="s">
        <v>416</v>
      </c>
      <c r="S58" s="37" t="s">
        <v>402</v>
      </c>
      <c r="T58" s="36">
        <v>1</v>
      </c>
      <c r="U58" s="37" t="s">
        <v>428</v>
      </c>
      <c r="V58" s="37" t="s">
        <v>318</v>
      </c>
      <c r="W58" s="37" t="s">
        <v>429</v>
      </c>
    </row>
    <row r="59" spans="1:23" ht="14.25" thickTop="1" thickBot="1">
      <c r="A59" s="324"/>
      <c r="B59" s="35" t="s">
        <v>7</v>
      </c>
      <c r="C59" s="39">
        <v>2.1100131849194593E-48</v>
      </c>
      <c r="D59" s="39">
        <v>3.88725140029174E-63</v>
      </c>
      <c r="E59" s="39">
        <v>1.8560552341555867E-56</v>
      </c>
      <c r="F59" s="39">
        <v>2.7816801881686843E-47</v>
      </c>
      <c r="G59" s="39">
        <v>1.7515474284387199E-29</v>
      </c>
      <c r="H59" s="39">
        <v>1.2333701522314617E-51</v>
      </c>
      <c r="I59" s="39">
        <v>5.7640188642425141E-51</v>
      </c>
      <c r="J59" s="39">
        <v>1.0388741333125487E-36</v>
      </c>
      <c r="K59" s="39">
        <v>6.4264843166356911E-41</v>
      </c>
      <c r="L59" s="39">
        <v>5.0559366877228009E-65</v>
      </c>
      <c r="M59" s="39">
        <v>2.0178155956231494E-62</v>
      </c>
      <c r="N59" s="39">
        <v>3.1011038362299155E-65</v>
      </c>
      <c r="O59" s="39">
        <v>5.267062312455941E-56</v>
      </c>
      <c r="P59" s="39">
        <v>6.1649685252461792E-62</v>
      </c>
      <c r="Q59" s="39">
        <v>8.788001577016719E-63</v>
      </c>
      <c r="R59" s="39">
        <v>6.2604334025207565E-62</v>
      </c>
      <c r="S59" s="39">
        <v>4.5748625772956233E-56</v>
      </c>
      <c r="T59" s="38"/>
      <c r="U59" s="39">
        <v>1.2178218707728891E-89</v>
      </c>
      <c r="V59" s="39">
        <v>3.6726542201538912E-67</v>
      </c>
      <c r="W59" s="39">
        <v>4.572327068098089E-106</v>
      </c>
    </row>
    <row r="60" spans="1:23" ht="14.25" thickTop="1" thickBot="1">
      <c r="A60" s="324"/>
      <c r="B60" s="35" t="s">
        <v>8</v>
      </c>
      <c r="C60" s="36">
        <v>384</v>
      </c>
      <c r="D60" s="36">
        <v>384</v>
      </c>
      <c r="E60" s="36">
        <v>384</v>
      </c>
      <c r="F60" s="36">
        <v>384</v>
      </c>
      <c r="G60" s="36">
        <v>384</v>
      </c>
      <c r="H60" s="36">
        <v>384</v>
      </c>
      <c r="I60" s="36">
        <v>384</v>
      </c>
      <c r="J60" s="36">
        <v>384</v>
      </c>
      <c r="K60" s="36">
        <v>384</v>
      </c>
      <c r="L60" s="36">
        <v>384</v>
      </c>
      <c r="M60" s="36">
        <v>384</v>
      </c>
      <c r="N60" s="36">
        <v>384</v>
      </c>
      <c r="O60" s="36">
        <v>384</v>
      </c>
      <c r="P60" s="36">
        <v>384</v>
      </c>
      <c r="Q60" s="36">
        <v>384</v>
      </c>
      <c r="R60" s="36">
        <v>384</v>
      </c>
      <c r="S60" s="36">
        <v>384</v>
      </c>
      <c r="T60" s="36">
        <v>384</v>
      </c>
      <c r="U60" s="36">
        <v>384</v>
      </c>
      <c r="V60" s="36">
        <v>384</v>
      </c>
      <c r="W60" s="36">
        <v>384</v>
      </c>
    </row>
    <row r="61" spans="1:23" ht="25.5" thickTop="1" thickBot="1">
      <c r="A61" s="323" t="s">
        <v>57</v>
      </c>
      <c r="B61" s="35" t="s">
        <v>6</v>
      </c>
      <c r="C61" s="37" t="s">
        <v>297</v>
      </c>
      <c r="D61" s="37" t="s">
        <v>314</v>
      </c>
      <c r="E61" s="37" t="s">
        <v>323</v>
      </c>
      <c r="F61" s="37" t="s">
        <v>339</v>
      </c>
      <c r="G61" s="37" t="s">
        <v>351</v>
      </c>
      <c r="H61" s="37" t="s">
        <v>331</v>
      </c>
      <c r="I61" s="37" t="s">
        <v>331</v>
      </c>
      <c r="J61" s="37" t="s">
        <v>378</v>
      </c>
      <c r="K61" s="37" t="s">
        <v>309</v>
      </c>
      <c r="L61" s="37" t="s">
        <v>396</v>
      </c>
      <c r="M61" s="37" t="s">
        <v>391</v>
      </c>
      <c r="N61" s="37" t="s">
        <v>406</v>
      </c>
      <c r="O61" s="37" t="s">
        <v>386</v>
      </c>
      <c r="P61" s="37" t="s">
        <v>417</v>
      </c>
      <c r="Q61" s="37" t="s">
        <v>410</v>
      </c>
      <c r="R61" s="37" t="s">
        <v>383</v>
      </c>
      <c r="S61" s="37" t="s">
        <v>426</v>
      </c>
      <c r="T61" s="37" t="s">
        <v>428</v>
      </c>
      <c r="U61" s="36">
        <v>1</v>
      </c>
      <c r="V61" s="37" t="s">
        <v>430</v>
      </c>
      <c r="W61" s="37" t="s">
        <v>431</v>
      </c>
    </row>
    <row r="62" spans="1:23" ht="14.25" thickTop="1" thickBot="1">
      <c r="A62" s="324"/>
      <c r="B62" s="35" t="s">
        <v>7</v>
      </c>
      <c r="C62" s="39">
        <v>2.3226766969665297E-40</v>
      </c>
      <c r="D62" s="39">
        <v>1.2366114323351296E-61</v>
      </c>
      <c r="E62" s="39">
        <v>3.2527484930114167E-71</v>
      </c>
      <c r="F62" s="39">
        <v>1.4718812125137832E-44</v>
      </c>
      <c r="G62" s="39">
        <v>1.6844389966160131E-21</v>
      </c>
      <c r="H62" s="39">
        <v>3.0528496389536801E-57</v>
      </c>
      <c r="I62" s="39">
        <v>3.0127032454558699E-57</v>
      </c>
      <c r="J62" s="39">
        <v>7.8922487634040882E-32</v>
      </c>
      <c r="K62" s="39">
        <v>3.4012673203668173E-53</v>
      </c>
      <c r="L62" s="39">
        <v>2.6964206676625374E-77</v>
      </c>
      <c r="M62" s="39">
        <v>6.6344889290064015E-80</v>
      </c>
      <c r="N62" s="39">
        <v>2.7616508585053421E-72</v>
      </c>
      <c r="O62" s="39">
        <v>9.0969565399336543E-48</v>
      </c>
      <c r="P62" s="39">
        <v>2.729016204247181E-81</v>
      </c>
      <c r="Q62" s="39">
        <v>3.0329810282642621E-80</v>
      </c>
      <c r="R62" s="39">
        <v>5.4887759505788309E-58</v>
      </c>
      <c r="S62" s="39">
        <v>6.7820104358279965E-42</v>
      </c>
      <c r="T62" s="39">
        <v>1.2178218707728891E-89</v>
      </c>
      <c r="U62" s="38"/>
      <c r="V62" s="39">
        <v>6.4169329106914054E-60</v>
      </c>
      <c r="W62" s="39">
        <v>7.4855180159042291E-110</v>
      </c>
    </row>
    <row r="63" spans="1:23" ht="14.25" thickTop="1" thickBot="1">
      <c r="A63" s="324"/>
      <c r="B63" s="35" t="s">
        <v>8</v>
      </c>
      <c r="C63" s="36">
        <v>384</v>
      </c>
      <c r="D63" s="36">
        <v>384</v>
      </c>
      <c r="E63" s="36">
        <v>384</v>
      </c>
      <c r="F63" s="36">
        <v>384</v>
      </c>
      <c r="G63" s="36">
        <v>384</v>
      </c>
      <c r="H63" s="36">
        <v>384</v>
      </c>
      <c r="I63" s="36">
        <v>384</v>
      </c>
      <c r="J63" s="36">
        <v>384</v>
      </c>
      <c r="K63" s="36">
        <v>384</v>
      </c>
      <c r="L63" s="36">
        <v>384</v>
      </c>
      <c r="M63" s="36">
        <v>384</v>
      </c>
      <c r="N63" s="36">
        <v>384</v>
      </c>
      <c r="O63" s="36">
        <v>384</v>
      </c>
      <c r="P63" s="36">
        <v>384</v>
      </c>
      <c r="Q63" s="36">
        <v>384</v>
      </c>
      <c r="R63" s="36">
        <v>384</v>
      </c>
      <c r="S63" s="36">
        <v>384</v>
      </c>
      <c r="T63" s="36">
        <v>384</v>
      </c>
      <c r="U63" s="36">
        <v>384</v>
      </c>
      <c r="V63" s="36">
        <v>384</v>
      </c>
      <c r="W63" s="36">
        <v>384</v>
      </c>
    </row>
    <row r="64" spans="1:23" ht="25.5" thickTop="1" thickBot="1">
      <c r="A64" s="323" t="s">
        <v>58</v>
      </c>
      <c r="B64" s="35" t="s">
        <v>6</v>
      </c>
      <c r="C64" s="37" t="s">
        <v>287</v>
      </c>
      <c r="D64" s="37" t="s">
        <v>287</v>
      </c>
      <c r="E64" s="37" t="s">
        <v>296</v>
      </c>
      <c r="F64" s="37" t="s">
        <v>340</v>
      </c>
      <c r="G64" s="37" t="s">
        <v>352</v>
      </c>
      <c r="H64" s="37" t="s">
        <v>360</v>
      </c>
      <c r="I64" s="37" t="s">
        <v>369</v>
      </c>
      <c r="J64" s="37" t="s">
        <v>379</v>
      </c>
      <c r="K64" s="37" t="s">
        <v>388</v>
      </c>
      <c r="L64" s="37" t="s">
        <v>397</v>
      </c>
      <c r="M64" s="37" t="s">
        <v>402</v>
      </c>
      <c r="N64" s="37" t="s">
        <v>306</v>
      </c>
      <c r="O64" s="37" t="s">
        <v>411</v>
      </c>
      <c r="P64" s="37" t="s">
        <v>418</v>
      </c>
      <c r="Q64" s="37" t="s">
        <v>423</v>
      </c>
      <c r="R64" s="37" t="s">
        <v>319</v>
      </c>
      <c r="S64" s="37" t="s">
        <v>361</v>
      </c>
      <c r="T64" s="37" t="s">
        <v>318</v>
      </c>
      <c r="U64" s="37" t="s">
        <v>430</v>
      </c>
      <c r="V64" s="36">
        <v>1</v>
      </c>
      <c r="W64" s="37" t="s">
        <v>432</v>
      </c>
    </row>
    <row r="65" spans="1:27" ht="14.25" thickTop="1" thickBot="1">
      <c r="A65" s="324"/>
      <c r="B65" s="35" t="s">
        <v>7</v>
      </c>
      <c r="C65" s="39">
        <v>3.2116114833218644E-47</v>
      </c>
      <c r="D65" s="39">
        <v>2.693530529373085E-47</v>
      </c>
      <c r="E65" s="39">
        <v>1.8637025428835032E-48</v>
      </c>
      <c r="F65" s="39">
        <v>1.48229935517586E-57</v>
      </c>
      <c r="G65" s="39">
        <v>2.4546276208504219E-32</v>
      </c>
      <c r="H65" s="39">
        <v>8.3923285619524427E-46</v>
      </c>
      <c r="I65" s="39">
        <v>2.7915792778981544E-45</v>
      </c>
      <c r="J65" s="39">
        <v>1.8048705776221114E-54</v>
      </c>
      <c r="K65" s="39">
        <v>3.5214980230837688E-45</v>
      </c>
      <c r="L65" s="39">
        <v>8.4286430259421926E-53</v>
      </c>
      <c r="M65" s="39">
        <v>5.7332487967739466E-56</v>
      </c>
      <c r="N65" s="39">
        <v>3.8684975560786507E-65</v>
      </c>
      <c r="O65" s="39">
        <v>2.7463305615892342E-60</v>
      </c>
      <c r="P65" s="39">
        <v>3.1125237512315591E-44</v>
      </c>
      <c r="Q65" s="39">
        <v>1.0696563952204419E-44</v>
      </c>
      <c r="R65" s="39">
        <v>4.9788022107897772E-66</v>
      </c>
      <c r="S65" s="39">
        <v>3.7989761331271821E-56</v>
      </c>
      <c r="T65" s="39">
        <v>3.6726542201538912E-67</v>
      </c>
      <c r="U65" s="39">
        <v>6.4169329106914054E-60</v>
      </c>
      <c r="V65" s="38"/>
      <c r="W65" s="39">
        <v>3.3051032030304873E-97</v>
      </c>
    </row>
    <row r="66" spans="1:27" ht="14.25" thickTop="1" thickBot="1">
      <c r="A66" s="324"/>
      <c r="B66" s="35" t="s">
        <v>8</v>
      </c>
      <c r="C66" s="36">
        <v>384</v>
      </c>
      <c r="D66" s="36">
        <v>384</v>
      </c>
      <c r="E66" s="36">
        <v>384</v>
      </c>
      <c r="F66" s="36">
        <v>384</v>
      </c>
      <c r="G66" s="36">
        <v>384</v>
      </c>
      <c r="H66" s="36">
        <v>384</v>
      </c>
      <c r="I66" s="36">
        <v>384</v>
      </c>
      <c r="J66" s="36">
        <v>384</v>
      </c>
      <c r="K66" s="36">
        <v>384</v>
      </c>
      <c r="L66" s="36">
        <v>384</v>
      </c>
      <c r="M66" s="36">
        <v>384</v>
      </c>
      <c r="N66" s="36">
        <v>384</v>
      </c>
      <c r="O66" s="36">
        <v>384</v>
      </c>
      <c r="P66" s="36">
        <v>384</v>
      </c>
      <c r="Q66" s="36">
        <v>384</v>
      </c>
      <c r="R66" s="36">
        <v>384</v>
      </c>
      <c r="S66" s="36">
        <v>384</v>
      </c>
      <c r="T66" s="36">
        <v>384</v>
      </c>
      <c r="U66" s="36">
        <v>384</v>
      </c>
      <c r="V66" s="36">
        <v>384</v>
      </c>
      <c r="W66" s="36">
        <v>384</v>
      </c>
    </row>
    <row r="67" spans="1:27" ht="25.5" thickTop="1" thickBot="1">
      <c r="A67" s="323" t="s">
        <v>59</v>
      </c>
      <c r="B67" s="35" t="s">
        <v>6</v>
      </c>
      <c r="C67" s="37" t="s">
        <v>298</v>
      </c>
      <c r="D67" s="37" t="s">
        <v>315</v>
      </c>
      <c r="E67" s="37" t="s">
        <v>329</v>
      </c>
      <c r="F67" s="37" t="s">
        <v>341</v>
      </c>
      <c r="G67" s="37" t="s">
        <v>353</v>
      </c>
      <c r="H67" s="37" t="s">
        <v>315</v>
      </c>
      <c r="I67" s="37" t="s">
        <v>370</v>
      </c>
      <c r="J67" s="37" t="s">
        <v>380</v>
      </c>
      <c r="K67" s="37" t="s">
        <v>389</v>
      </c>
      <c r="L67" s="37" t="s">
        <v>398</v>
      </c>
      <c r="M67" s="37" t="s">
        <v>403</v>
      </c>
      <c r="N67" s="37" t="s">
        <v>407</v>
      </c>
      <c r="O67" s="37" t="s">
        <v>412</v>
      </c>
      <c r="P67" s="37" t="s">
        <v>419</v>
      </c>
      <c r="Q67" s="37" t="s">
        <v>341</v>
      </c>
      <c r="R67" s="37" t="s">
        <v>425</v>
      </c>
      <c r="S67" s="37" t="s">
        <v>427</v>
      </c>
      <c r="T67" s="37" t="s">
        <v>429</v>
      </c>
      <c r="U67" s="37" t="s">
        <v>431</v>
      </c>
      <c r="V67" s="37" t="s">
        <v>432</v>
      </c>
      <c r="W67" s="36">
        <v>1</v>
      </c>
    </row>
    <row r="68" spans="1:27" ht="14.25" thickTop="1" thickBot="1">
      <c r="A68" s="324"/>
      <c r="B68" s="35" t="s">
        <v>7</v>
      </c>
      <c r="C68" s="39">
        <v>4.0738408045455114E-86</v>
      </c>
      <c r="D68" s="39">
        <v>4.2383844132494748E-105</v>
      </c>
      <c r="E68" s="39">
        <v>5.799471602686648E-103</v>
      </c>
      <c r="F68" s="39">
        <v>1.1627720833466298E-101</v>
      </c>
      <c r="G68" s="39">
        <v>1.5000305321644152E-53</v>
      </c>
      <c r="H68" s="39">
        <v>8.0624522863165296E-105</v>
      </c>
      <c r="I68" s="39">
        <v>4.8523064968860807E-108</v>
      </c>
      <c r="J68" s="39">
        <v>6.0736891959629907E-81</v>
      </c>
      <c r="K68" s="39">
        <v>2.0595716713924819E-93</v>
      </c>
      <c r="L68" s="39">
        <v>5.3012578441855544E-120</v>
      </c>
      <c r="M68" s="39">
        <v>4.5713584980185179E-123</v>
      </c>
      <c r="N68" s="39">
        <v>1.7842590875660951E-130</v>
      </c>
      <c r="O68" s="39">
        <v>7.9844051641558919E-104</v>
      </c>
      <c r="P68" s="39">
        <v>2.7479487668995286E-109</v>
      </c>
      <c r="Q68" s="39">
        <v>1.9645786504977465E-101</v>
      </c>
      <c r="R68" s="39">
        <v>2.8382688542727331E-108</v>
      </c>
      <c r="S68" s="39">
        <v>3.3749574803999372E-78</v>
      </c>
      <c r="T68" s="39">
        <v>4.572327068098089E-106</v>
      </c>
      <c r="U68" s="39">
        <v>7.4855180159042291E-110</v>
      </c>
      <c r="V68" s="39">
        <v>3.3051032030304873E-97</v>
      </c>
      <c r="W68" s="38"/>
    </row>
    <row r="69" spans="1:27" ht="14.25" thickTop="1" thickBot="1">
      <c r="A69" s="324"/>
      <c r="B69" s="35" t="s">
        <v>8</v>
      </c>
      <c r="C69" s="36">
        <v>384</v>
      </c>
      <c r="D69" s="36">
        <v>384</v>
      </c>
      <c r="E69" s="36">
        <v>384</v>
      </c>
      <c r="F69" s="36">
        <v>384</v>
      </c>
      <c r="G69" s="36">
        <v>384</v>
      </c>
      <c r="H69" s="36">
        <v>384</v>
      </c>
      <c r="I69" s="36">
        <v>384</v>
      </c>
      <c r="J69" s="36">
        <v>384</v>
      </c>
      <c r="K69" s="36">
        <v>384</v>
      </c>
      <c r="L69" s="36">
        <v>384</v>
      </c>
      <c r="M69" s="36">
        <v>384</v>
      </c>
      <c r="N69" s="36">
        <v>384</v>
      </c>
      <c r="O69" s="36">
        <v>384</v>
      </c>
      <c r="P69" s="36">
        <v>384</v>
      </c>
      <c r="Q69" s="36">
        <v>384</v>
      </c>
      <c r="R69" s="36">
        <v>384</v>
      </c>
      <c r="S69" s="36">
        <v>384</v>
      </c>
      <c r="T69" s="36">
        <v>384</v>
      </c>
      <c r="U69" s="36">
        <v>384</v>
      </c>
      <c r="V69" s="36">
        <v>384</v>
      </c>
      <c r="W69" s="36">
        <v>384</v>
      </c>
    </row>
    <row r="70" spans="1:27" ht="13.5" thickTop="1"/>
    <row r="72" spans="1:27">
      <c r="A72" s="32" t="s">
        <v>259</v>
      </c>
      <c r="B72" s="32"/>
      <c r="C72" s="32"/>
      <c r="D72" s="32"/>
      <c r="E72" s="32"/>
      <c r="F72" s="32"/>
      <c r="G72" s="32"/>
      <c r="H72" s="32"/>
    </row>
    <row r="74" spans="1:27" ht="15.75" thickBot="1">
      <c r="A74" s="286" t="s">
        <v>5</v>
      </c>
      <c r="B74" s="286"/>
      <c r="C74" s="286"/>
      <c r="D74" s="286"/>
      <c r="E74" s="286"/>
      <c r="F74" s="286"/>
      <c r="G74" s="286"/>
      <c r="H74" s="286"/>
      <c r="I74" s="286"/>
      <c r="J74" s="286"/>
      <c r="K74" s="286"/>
      <c r="L74" s="286"/>
      <c r="M74" s="286"/>
      <c r="N74" s="286"/>
      <c r="O74" s="286"/>
      <c r="P74" s="286"/>
      <c r="Q74" s="286"/>
      <c r="R74" s="286"/>
      <c r="S74" s="286"/>
      <c r="T74" s="286"/>
      <c r="U74" s="286"/>
      <c r="V74" s="286"/>
      <c r="W74" s="286"/>
      <c r="X74" s="286"/>
      <c r="Y74" s="286"/>
      <c r="Z74" s="286"/>
      <c r="AA74" s="286"/>
    </row>
    <row r="75" spans="1:27" ht="49.5" thickTop="1" thickBot="1">
      <c r="A75" s="325" t="s">
        <v>11</v>
      </c>
      <c r="B75" s="325"/>
      <c r="C75" s="40" t="s">
        <v>60</v>
      </c>
      <c r="D75" s="40" t="s">
        <v>61</v>
      </c>
      <c r="E75" s="40" t="s">
        <v>62</v>
      </c>
      <c r="F75" s="40" t="s">
        <v>63</v>
      </c>
      <c r="G75" s="40" t="s">
        <v>64</v>
      </c>
      <c r="H75" s="40" t="s">
        <v>65</v>
      </c>
      <c r="I75" s="40" t="s">
        <v>66</v>
      </c>
      <c r="J75" s="40" t="s">
        <v>67</v>
      </c>
      <c r="K75" s="40" t="s">
        <v>68</v>
      </c>
      <c r="L75" s="40" t="s">
        <v>69</v>
      </c>
      <c r="M75" s="40" t="s">
        <v>70</v>
      </c>
      <c r="N75" s="40" t="s">
        <v>71</v>
      </c>
      <c r="O75" s="40" t="s">
        <v>72</v>
      </c>
      <c r="P75" s="40" t="s">
        <v>73</v>
      </c>
      <c r="Q75" s="40" t="s">
        <v>74</v>
      </c>
      <c r="R75" s="40" t="s">
        <v>75</v>
      </c>
      <c r="S75" s="40" t="s">
        <v>76</v>
      </c>
      <c r="T75" s="40" t="s">
        <v>77</v>
      </c>
      <c r="U75" s="40" t="s">
        <v>78</v>
      </c>
      <c r="V75" s="40" t="s">
        <v>79</v>
      </c>
      <c r="W75" s="40" t="s">
        <v>80</v>
      </c>
      <c r="X75" s="40" t="s">
        <v>81</v>
      </c>
      <c r="Y75" s="40" t="s">
        <v>82</v>
      </c>
      <c r="Z75" s="40" t="s">
        <v>83</v>
      </c>
      <c r="AA75" s="40" t="s">
        <v>84</v>
      </c>
    </row>
    <row r="76" spans="1:27" ht="25.5" thickTop="1" thickBot="1">
      <c r="A76" s="323" t="s">
        <v>60</v>
      </c>
      <c r="B76" s="35" t="s">
        <v>6</v>
      </c>
      <c r="C76" s="36">
        <v>1</v>
      </c>
      <c r="D76" s="37" t="s">
        <v>433</v>
      </c>
      <c r="E76" s="37" t="s">
        <v>434</v>
      </c>
      <c r="F76" s="37" t="s">
        <v>435</v>
      </c>
      <c r="G76" s="37" t="s">
        <v>424</v>
      </c>
      <c r="H76" s="37" t="s">
        <v>436</v>
      </c>
      <c r="I76" s="37" t="s">
        <v>327</v>
      </c>
      <c r="J76" s="37" t="s">
        <v>362</v>
      </c>
      <c r="K76" s="37" t="s">
        <v>353</v>
      </c>
      <c r="L76" s="37" t="s">
        <v>283</v>
      </c>
      <c r="M76" s="37" t="s">
        <v>383</v>
      </c>
      <c r="N76" s="37" t="s">
        <v>437</v>
      </c>
      <c r="O76" s="37" t="s">
        <v>409</v>
      </c>
      <c r="P76" s="37" t="s">
        <v>438</v>
      </c>
      <c r="Q76" s="37" t="s">
        <v>439</v>
      </c>
      <c r="R76" s="37" t="s">
        <v>386</v>
      </c>
      <c r="S76" s="37" t="s">
        <v>337</v>
      </c>
      <c r="T76" s="37" t="s">
        <v>362</v>
      </c>
      <c r="U76" s="37" t="s">
        <v>440</v>
      </c>
      <c r="V76" s="37" t="s">
        <v>388</v>
      </c>
      <c r="W76" s="37" t="s">
        <v>349</v>
      </c>
      <c r="X76" s="37" t="s">
        <v>305</v>
      </c>
      <c r="Y76" s="37" t="s">
        <v>441</v>
      </c>
      <c r="Z76" s="37" t="s">
        <v>305</v>
      </c>
      <c r="AA76" s="37" t="s">
        <v>442</v>
      </c>
    </row>
    <row r="77" spans="1:27" ht="14.25" thickTop="1" thickBot="1">
      <c r="A77" s="323"/>
      <c r="B77" s="35" t="s">
        <v>7</v>
      </c>
      <c r="C77" s="38"/>
      <c r="D77" s="39">
        <v>1.2399772743297431E-74</v>
      </c>
      <c r="E77" s="39">
        <v>2.0374164431970406E-59</v>
      </c>
      <c r="F77" s="39">
        <v>1.3216691418531035E-56</v>
      </c>
      <c r="G77" s="39">
        <v>1.9022535727170514E-55</v>
      </c>
      <c r="H77" s="39">
        <v>2.4881896671539778E-51</v>
      </c>
      <c r="I77" s="39">
        <v>7.7863338687601392E-54</v>
      </c>
      <c r="J77" s="39">
        <v>7.2004039295271197E-56</v>
      </c>
      <c r="K77" s="39">
        <v>1.256076111588164E-53</v>
      </c>
      <c r="L77" s="39">
        <v>1.4314463566049788E-63</v>
      </c>
      <c r="M77" s="39">
        <v>4.0269195874051066E-58</v>
      </c>
      <c r="N77" s="39">
        <v>6.8239042080953628E-50</v>
      </c>
      <c r="O77" s="39">
        <v>7.9274592252606313E-64</v>
      </c>
      <c r="P77" s="39">
        <v>2.8684403903247755E-31</v>
      </c>
      <c r="Q77" s="39">
        <v>1.1288400877565342E-50</v>
      </c>
      <c r="R77" s="39">
        <v>7.1174204912440881E-48</v>
      </c>
      <c r="S77" s="39">
        <v>4.0257095742394654E-70</v>
      </c>
      <c r="T77" s="39">
        <v>6.9392907005566667E-56</v>
      </c>
      <c r="U77" s="39">
        <v>2.9532043984565607E-54</v>
      </c>
      <c r="V77" s="39">
        <v>3.8775278073102792E-45</v>
      </c>
      <c r="W77" s="39">
        <v>2.908595661718713E-50</v>
      </c>
      <c r="X77" s="39">
        <v>7.4161552221209823E-49</v>
      </c>
      <c r="Y77" s="39">
        <v>7.5047764709435873E-29</v>
      </c>
      <c r="Z77" s="39">
        <v>9.2007688264390537E-49</v>
      </c>
      <c r="AA77" s="39">
        <v>1.0852316007311916E-93</v>
      </c>
    </row>
    <row r="78" spans="1:27" ht="14.25" thickTop="1" thickBot="1">
      <c r="A78" s="323"/>
      <c r="B78" s="35" t="s">
        <v>8</v>
      </c>
      <c r="C78" s="36">
        <v>384</v>
      </c>
      <c r="D78" s="36">
        <v>384</v>
      </c>
      <c r="E78" s="36">
        <v>384</v>
      </c>
      <c r="F78" s="36">
        <v>384</v>
      </c>
      <c r="G78" s="36">
        <v>384</v>
      </c>
      <c r="H78" s="36">
        <v>384</v>
      </c>
      <c r="I78" s="36">
        <v>384</v>
      </c>
      <c r="J78" s="36">
        <v>384</v>
      </c>
      <c r="K78" s="36">
        <v>384</v>
      </c>
      <c r="L78" s="36">
        <v>384</v>
      </c>
      <c r="M78" s="36">
        <v>384</v>
      </c>
      <c r="N78" s="36">
        <v>384</v>
      </c>
      <c r="O78" s="36">
        <v>384</v>
      </c>
      <c r="P78" s="36">
        <v>384</v>
      </c>
      <c r="Q78" s="36">
        <v>384</v>
      </c>
      <c r="R78" s="36">
        <v>384</v>
      </c>
      <c r="S78" s="36">
        <v>384</v>
      </c>
      <c r="T78" s="36">
        <v>384</v>
      </c>
      <c r="U78" s="36">
        <v>384</v>
      </c>
      <c r="V78" s="36">
        <v>384</v>
      </c>
      <c r="W78" s="36">
        <v>384</v>
      </c>
      <c r="X78" s="36">
        <v>384</v>
      </c>
      <c r="Y78" s="36">
        <v>384</v>
      </c>
      <c r="Z78" s="36">
        <v>384</v>
      </c>
      <c r="AA78" s="36">
        <v>384</v>
      </c>
    </row>
    <row r="79" spans="1:27" ht="25.5" thickTop="1" thickBot="1">
      <c r="A79" s="323" t="s">
        <v>61</v>
      </c>
      <c r="B79" s="35" t="s">
        <v>6</v>
      </c>
      <c r="C79" s="37" t="s">
        <v>433</v>
      </c>
      <c r="D79" s="36">
        <v>1</v>
      </c>
      <c r="E79" s="37" t="s">
        <v>333</v>
      </c>
      <c r="F79" s="37" t="s">
        <v>443</v>
      </c>
      <c r="G79" s="37" t="s">
        <v>444</v>
      </c>
      <c r="H79" s="37" t="s">
        <v>383</v>
      </c>
      <c r="I79" s="37" t="s">
        <v>340</v>
      </c>
      <c r="J79" s="37" t="s">
        <v>437</v>
      </c>
      <c r="K79" s="37" t="s">
        <v>360</v>
      </c>
      <c r="L79" s="37" t="s">
        <v>409</v>
      </c>
      <c r="M79" s="37" t="s">
        <v>445</v>
      </c>
      <c r="N79" s="37" t="s">
        <v>446</v>
      </c>
      <c r="O79" s="37" t="s">
        <v>416</v>
      </c>
      <c r="P79" s="37" t="s">
        <v>447</v>
      </c>
      <c r="Q79" s="37" t="s">
        <v>291</v>
      </c>
      <c r="R79" s="37" t="s">
        <v>354</v>
      </c>
      <c r="S79" s="37" t="s">
        <v>404</v>
      </c>
      <c r="T79" s="37" t="s">
        <v>310</v>
      </c>
      <c r="U79" s="37" t="s">
        <v>334</v>
      </c>
      <c r="V79" s="37" t="s">
        <v>448</v>
      </c>
      <c r="W79" s="37" t="s">
        <v>296</v>
      </c>
      <c r="X79" s="37" t="s">
        <v>449</v>
      </c>
      <c r="Y79" s="37" t="s">
        <v>450</v>
      </c>
      <c r="Z79" s="37" t="s">
        <v>451</v>
      </c>
      <c r="AA79" s="37" t="s">
        <v>432</v>
      </c>
    </row>
    <row r="80" spans="1:27" ht="14.25" thickTop="1" thickBot="1">
      <c r="A80" s="323"/>
      <c r="B80" s="35" t="s">
        <v>7</v>
      </c>
      <c r="C80" s="39">
        <v>1.2399772743297431E-74</v>
      </c>
      <c r="D80" s="38"/>
      <c r="E80" s="39">
        <v>1.9766582586184018E-65</v>
      </c>
      <c r="F80" s="39">
        <v>1.9434438450758433E-68</v>
      </c>
      <c r="G80" s="39">
        <v>2.1957566928253309E-61</v>
      </c>
      <c r="H80" s="39">
        <v>4.8031477569996114E-58</v>
      </c>
      <c r="I80" s="39">
        <v>1.2031779516972218E-57</v>
      </c>
      <c r="J80" s="39">
        <v>6.9097925380060694E-50</v>
      </c>
      <c r="K80" s="39">
        <v>7.5576103132434286E-46</v>
      </c>
      <c r="L80" s="39">
        <v>1.0133526037465783E-63</v>
      </c>
      <c r="M80" s="39">
        <v>1.1065292722850415E-55</v>
      </c>
      <c r="N80" s="39">
        <v>8.2040408713125781E-55</v>
      </c>
      <c r="O80" s="39">
        <v>6.0942092851357603E-62</v>
      </c>
      <c r="P80" s="39">
        <v>7.8850731403652901E-39</v>
      </c>
      <c r="Q80" s="39">
        <v>4.2230090640193364E-53</v>
      </c>
      <c r="R80" s="39">
        <v>5.1078289195022178E-48</v>
      </c>
      <c r="S80" s="39">
        <v>1.2731722404317232E-64</v>
      </c>
      <c r="T80" s="39">
        <v>2.0480783098010281E-57</v>
      </c>
      <c r="U80" s="39">
        <v>6.3873169786743831E-59</v>
      </c>
      <c r="V80" s="39">
        <v>9.3260214551791789E-59</v>
      </c>
      <c r="W80" s="39">
        <v>1.739554293431522E-48</v>
      </c>
      <c r="X80" s="39">
        <v>6.8335811815607129E-45</v>
      </c>
      <c r="Y80" s="39">
        <v>1.1742582095893339E-27</v>
      </c>
      <c r="Z80" s="39">
        <v>1.6741361381241815E-45</v>
      </c>
      <c r="AA80" s="39">
        <v>5.5933716641967541E-97</v>
      </c>
    </row>
    <row r="81" spans="1:27" ht="14.25" thickTop="1" thickBot="1">
      <c r="A81" s="323"/>
      <c r="B81" s="35" t="s">
        <v>8</v>
      </c>
      <c r="C81" s="36">
        <v>384</v>
      </c>
      <c r="D81" s="36">
        <v>384</v>
      </c>
      <c r="E81" s="36">
        <v>384</v>
      </c>
      <c r="F81" s="36">
        <v>384</v>
      </c>
      <c r="G81" s="36">
        <v>384</v>
      </c>
      <c r="H81" s="36">
        <v>384</v>
      </c>
      <c r="I81" s="36">
        <v>384</v>
      </c>
      <c r="J81" s="36">
        <v>384</v>
      </c>
      <c r="K81" s="36">
        <v>384</v>
      </c>
      <c r="L81" s="36">
        <v>384</v>
      </c>
      <c r="M81" s="36">
        <v>384</v>
      </c>
      <c r="N81" s="36">
        <v>384</v>
      </c>
      <c r="O81" s="36">
        <v>384</v>
      </c>
      <c r="P81" s="36">
        <v>384</v>
      </c>
      <c r="Q81" s="36">
        <v>384</v>
      </c>
      <c r="R81" s="36">
        <v>384</v>
      </c>
      <c r="S81" s="36">
        <v>384</v>
      </c>
      <c r="T81" s="36">
        <v>384</v>
      </c>
      <c r="U81" s="36">
        <v>384</v>
      </c>
      <c r="V81" s="36">
        <v>384</v>
      </c>
      <c r="W81" s="36">
        <v>384</v>
      </c>
      <c r="X81" s="36">
        <v>384</v>
      </c>
      <c r="Y81" s="36">
        <v>384</v>
      </c>
      <c r="Z81" s="36">
        <v>384</v>
      </c>
      <c r="AA81" s="36">
        <v>384</v>
      </c>
    </row>
    <row r="82" spans="1:27" ht="25.5" thickTop="1" thickBot="1">
      <c r="A82" s="323" t="s">
        <v>62</v>
      </c>
      <c r="B82" s="35" t="s">
        <v>6</v>
      </c>
      <c r="C82" s="37" t="s">
        <v>434</v>
      </c>
      <c r="D82" s="37" t="s">
        <v>333</v>
      </c>
      <c r="E82" s="36">
        <v>1</v>
      </c>
      <c r="F82" s="37" t="s">
        <v>410</v>
      </c>
      <c r="G82" s="37" t="s">
        <v>452</v>
      </c>
      <c r="H82" s="37" t="s">
        <v>289</v>
      </c>
      <c r="I82" s="37" t="s">
        <v>445</v>
      </c>
      <c r="J82" s="37" t="s">
        <v>453</v>
      </c>
      <c r="K82" s="37" t="s">
        <v>454</v>
      </c>
      <c r="L82" s="37" t="s">
        <v>302</v>
      </c>
      <c r="M82" s="37" t="s">
        <v>455</v>
      </c>
      <c r="N82" s="37" t="s">
        <v>456</v>
      </c>
      <c r="O82" s="37" t="s">
        <v>302</v>
      </c>
      <c r="P82" s="37" t="s">
        <v>457</v>
      </c>
      <c r="Q82" s="37" t="s">
        <v>440</v>
      </c>
      <c r="R82" s="37" t="s">
        <v>458</v>
      </c>
      <c r="S82" s="37" t="s">
        <v>448</v>
      </c>
      <c r="T82" s="37" t="s">
        <v>313</v>
      </c>
      <c r="U82" s="37" t="s">
        <v>453</v>
      </c>
      <c r="V82" s="37" t="s">
        <v>333</v>
      </c>
      <c r="W82" s="37" t="s">
        <v>409</v>
      </c>
      <c r="X82" s="37" t="s">
        <v>371</v>
      </c>
      <c r="Y82" s="37" t="s">
        <v>459</v>
      </c>
      <c r="Z82" s="37" t="s">
        <v>296</v>
      </c>
      <c r="AA82" s="37" t="s">
        <v>412</v>
      </c>
    </row>
    <row r="83" spans="1:27" ht="14.25" thickTop="1" thickBot="1">
      <c r="A83" s="323"/>
      <c r="B83" s="35" t="s">
        <v>7</v>
      </c>
      <c r="C83" s="39">
        <v>2.0374164431970406E-59</v>
      </c>
      <c r="D83" s="39">
        <v>1.9766582586184018E-65</v>
      </c>
      <c r="E83" s="38"/>
      <c r="F83" s="39">
        <v>5.0230017062146918E-80</v>
      </c>
      <c r="G83" s="39">
        <v>5.8848514692537898E-69</v>
      </c>
      <c r="H83" s="39">
        <v>3.5500146197324234E-48</v>
      </c>
      <c r="I83" s="39">
        <v>1.5423937570787706E-55</v>
      </c>
      <c r="J83" s="39">
        <v>1.2000598790472423E-59</v>
      </c>
      <c r="K83" s="39">
        <v>7.6594875543641033E-55</v>
      </c>
      <c r="L83" s="39">
        <v>3.1970799200205073E-58</v>
      </c>
      <c r="M83" s="39">
        <v>1.8617503108969653E-77</v>
      </c>
      <c r="N83" s="39">
        <v>2.7470520002089242E-49</v>
      </c>
      <c r="O83" s="39">
        <v>2.1720778321188001E-58</v>
      </c>
      <c r="P83" s="39">
        <v>5.8567905253651199E-42</v>
      </c>
      <c r="Q83" s="39">
        <v>3.2539533072906186E-54</v>
      </c>
      <c r="R83" s="39">
        <v>1.6617651368565663E-53</v>
      </c>
      <c r="S83" s="39">
        <v>8.9571892871330822E-59</v>
      </c>
      <c r="T83" s="39">
        <v>4.2328548635919062E-63</v>
      </c>
      <c r="U83" s="39">
        <v>1.2777163780930518E-59</v>
      </c>
      <c r="V83" s="39">
        <v>1.9943508339880516E-65</v>
      </c>
      <c r="W83" s="39">
        <v>6.2901488883913387E-64</v>
      </c>
      <c r="X83" s="39">
        <v>5.7535165351939434E-43</v>
      </c>
      <c r="Y83" s="39">
        <v>1.6091879896764108E-39</v>
      </c>
      <c r="Z83" s="39">
        <v>1.8010145719798959E-48</v>
      </c>
      <c r="AA83" s="39">
        <v>5.2367143244037205E-104</v>
      </c>
    </row>
    <row r="84" spans="1:27" ht="14.25" thickTop="1" thickBot="1">
      <c r="A84" s="323"/>
      <c r="B84" s="35" t="s">
        <v>8</v>
      </c>
      <c r="C84" s="36">
        <v>384</v>
      </c>
      <c r="D84" s="36">
        <v>384</v>
      </c>
      <c r="E84" s="36">
        <v>384</v>
      </c>
      <c r="F84" s="36">
        <v>384</v>
      </c>
      <c r="G84" s="36">
        <v>384</v>
      </c>
      <c r="H84" s="36">
        <v>384</v>
      </c>
      <c r="I84" s="36">
        <v>384</v>
      </c>
      <c r="J84" s="36">
        <v>384</v>
      </c>
      <c r="K84" s="36">
        <v>384</v>
      </c>
      <c r="L84" s="36">
        <v>384</v>
      </c>
      <c r="M84" s="36">
        <v>384</v>
      </c>
      <c r="N84" s="36">
        <v>384</v>
      </c>
      <c r="O84" s="36">
        <v>384</v>
      </c>
      <c r="P84" s="36">
        <v>384</v>
      </c>
      <c r="Q84" s="36">
        <v>384</v>
      </c>
      <c r="R84" s="36">
        <v>384</v>
      </c>
      <c r="S84" s="36">
        <v>384</v>
      </c>
      <c r="T84" s="36">
        <v>384</v>
      </c>
      <c r="U84" s="36">
        <v>384</v>
      </c>
      <c r="V84" s="36">
        <v>384</v>
      </c>
      <c r="W84" s="36">
        <v>384</v>
      </c>
      <c r="X84" s="36">
        <v>384</v>
      </c>
      <c r="Y84" s="36">
        <v>384</v>
      </c>
      <c r="Z84" s="36">
        <v>384</v>
      </c>
      <c r="AA84" s="36">
        <v>384</v>
      </c>
    </row>
    <row r="85" spans="1:27" ht="25.5" thickTop="1" thickBot="1">
      <c r="A85" s="323" t="s">
        <v>63</v>
      </c>
      <c r="B85" s="35" t="s">
        <v>6</v>
      </c>
      <c r="C85" s="37" t="s">
        <v>435</v>
      </c>
      <c r="D85" s="37" t="s">
        <v>443</v>
      </c>
      <c r="E85" s="37" t="s">
        <v>410</v>
      </c>
      <c r="F85" s="36">
        <v>1</v>
      </c>
      <c r="G85" s="37" t="s">
        <v>381</v>
      </c>
      <c r="H85" s="37" t="s">
        <v>404</v>
      </c>
      <c r="I85" s="37" t="s">
        <v>444</v>
      </c>
      <c r="J85" s="37" t="s">
        <v>291</v>
      </c>
      <c r="K85" s="37" t="s">
        <v>363</v>
      </c>
      <c r="L85" s="37" t="s">
        <v>460</v>
      </c>
      <c r="M85" s="37" t="s">
        <v>333</v>
      </c>
      <c r="N85" s="37" t="s">
        <v>446</v>
      </c>
      <c r="O85" s="37" t="s">
        <v>461</v>
      </c>
      <c r="P85" s="37" t="s">
        <v>462</v>
      </c>
      <c r="Q85" s="37" t="s">
        <v>463</v>
      </c>
      <c r="R85" s="37" t="s">
        <v>435</v>
      </c>
      <c r="S85" s="37" t="s">
        <v>325</v>
      </c>
      <c r="T85" s="37" t="s">
        <v>405</v>
      </c>
      <c r="U85" s="37" t="s">
        <v>366</v>
      </c>
      <c r="V85" s="37" t="s">
        <v>319</v>
      </c>
      <c r="W85" s="37" t="s">
        <v>422</v>
      </c>
      <c r="X85" s="37" t="s">
        <v>307</v>
      </c>
      <c r="Y85" s="37" t="s">
        <v>282</v>
      </c>
      <c r="Z85" s="37" t="s">
        <v>464</v>
      </c>
      <c r="AA85" s="37" t="s">
        <v>465</v>
      </c>
    </row>
    <row r="86" spans="1:27" ht="14.25" thickTop="1" thickBot="1">
      <c r="A86" s="323"/>
      <c r="B86" s="35" t="s">
        <v>7</v>
      </c>
      <c r="C86" s="39">
        <v>1.3216691418531035E-56</v>
      </c>
      <c r="D86" s="39">
        <v>1.9434438450758433E-68</v>
      </c>
      <c r="E86" s="39">
        <v>5.0230017062146918E-80</v>
      </c>
      <c r="F86" s="38"/>
      <c r="G86" s="39">
        <v>4.6235929381618219E-87</v>
      </c>
      <c r="H86" s="39">
        <v>1.6268680685205334E-64</v>
      </c>
      <c r="I86" s="39">
        <v>1.9180314277889841E-61</v>
      </c>
      <c r="J86" s="39">
        <v>5.9839862468376521E-53</v>
      </c>
      <c r="K86" s="39">
        <v>1.2762260172403292E-60</v>
      </c>
      <c r="L86" s="39">
        <v>3.2283816299014958E-70</v>
      </c>
      <c r="M86" s="39">
        <v>2.8094228609504461E-65</v>
      </c>
      <c r="N86" s="39">
        <v>8.2537079556113503E-55</v>
      </c>
      <c r="O86" s="39">
        <v>1.1940221460169467E-72</v>
      </c>
      <c r="P86" s="39">
        <v>3.9790685895992837E-42</v>
      </c>
      <c r="Q86" s="39">
        <v>4.6285914260160274E-66</v>
      </c>
      <c r="R86" s="39">
        <v>1.026594511763192E-56</v>
      </c>
      <c r="S86" s="39">
        <v>8.7019037090086064E-70</v>
      </c>
      <c r="T86" s="39">
        <v>2.2467424788134209E-69</v>
      </c>
      <c r="U86" s="39">
        <v>3.8212903976858585E-60</v>
      </c>
      <c r="V86" s="39">
        <v>7.5877754995405482E-66</v>
      </c>
      <c r="W86" s="39">
        <v>6.5647363416971679E-63</v>
      </c>
      <c r="X86" s="39">
        <v>2.1887361071606738E-62</v>
      </c>
      <c r="Y86" s="39">
        <v>8.9253718901337683E-41</v>
      </c>
      <c r="Z86" s="39">
        <v>4.0792575644952617E-55</v>
      </c>
      <c r="AA86" s="39">
        <v>5.0730877063776903E-117</v>
      </c>
    </row>
    <row r="87" spans="1:27" ht="14.25" thickTop="1" thickBot="1">
      <c r="A87" s="323"/>
      <c r="B87" s="35" t="s">
        <v>8</v>
      </c>
      <c r="C87" s="36">
        <v>384</v>
      </c>
      <c r="D87" s="36">
        <v>384</v>
      </c>
      <c r="E87" s="36">
        <v>384</v>
      </c>
      <c r="F87" s="36">
        <v>384</v>
      </c>
      <c r="G87" s="36">
        <v>384</v>
      </c>
      <c r="H87" s="36">
        <v>384</v>
      </c>
      <c r="I87" s="36">
        <v>384</v>
      </c>
      <c r="J87" s="36">
        <v>384</v>
      </c>
      <c r="K87" s="36">
        <v>384</v>
      </c>
      <c r="L87" s="36">
        <v>384</v>
      </c>
      <c r="M87" s="36">
        <v>384</v>
      </c>
      <c r="N87" s="36">
        <v>384</v>
      </c>
      <c r="O87" s="36">
        <v>384</v>
      </c>
      <c r="P87" s="36">
        <v>384</v>
      </c>
      <c r="Q87" s="36">
        <v>384</v>
      </c>
      <c r="R87" s="36">
        <v>384</v>
      </c>
      <c r="S87" s="36">
        <v>384</v>
      </c>
      <c r="T87" s="36">
        <v>384</v>
      </c>
      <c r="U87" s="36">
        <v>384</v>
      </c>
      <c r="V87" s="36">
        <v>384</v>
      </c>
      <c r="W87" s="36">
        <v>384</v>
      </c>
      <c r="X87" s="36">
        <v>384</v>
      </c>
      <c r="Y87" s="36">
        <v>384</v>
      </c>
      <c r="Z87" s="36">
        <v>384</v>
      </c>
      <c r="AA87" s="36">
        <v>384</v>
      </c>
    </row>
    <row r="88" spans="1:27" ht="25.5" thickTop="1" thickBot="1">
      <c r="A88" s="323" t="s">
        <v>64</v>
      </c>
      <c r="B88" s="35" t="s">
        <v>6</v>
      </c>
      <c r="C88" s="37" t="s">
        <v>424</v>
      </c>
      <c r="D88" s="37" t="s">
        <v>444</v>
      </c>
      <c r="E88" s="37" t="s">
        <v>452</v>
      </c>
      <c r="F88" s="37" t="s">
        <v>381</v>
      </c>
      <c r="G88" s="36">
        <v>1</v>
      </c>
      <c r="H88" s="37" t="s">
        <v>385</v>
      </c>
      <c r="I88" s="37" t="s">
        <v>466</v>
      </c>
      <c r="J88" s="37" t="s">
        <v>467</v>
      </c>
      <c r="K88" s="37" t="s">
        <v>333</v>
      </c>
      <c r="L88" s="37" t="s">
        <v>385</v>
      </c>
      <c r="M88" s="37" t="s">
        <v>283</v>
      </c>
      <c r="N88" s="37" t="s">
        <v>313</v>
      </c>
      <c r="O88" s="37" t="s">
        <v>468</v>
      </c>
      <c r="P88" s="37" t="s">
        <v>469</v>
      </c>
      <c r="Q88" s="37" t="s">
        <v>470</v>
      </c>
      <c r="R88" s="37" t="s">
        <v>444</v>
      </c>
      <c r="S88" s="37" t="s">
        <v>319</v>
      </c>
      <c r="T88" s="37" t="s">
        <v>324</v>
      </c>
      <c r="U88" s="37" t="s">
        <v>404</v>
      </c>
      <c r="V88" s="37" t="s">
        <v>322</v>
      </c>
      <c r="W88" s="37" t="s">
        <v>467</v>
      </c>
      <c r="X88" s="37" t="s">
        <v>445</v>
      </c>
      <c r="Y88" s="37" t="s">
        <v>471</v>
      </c>
      <c r="Z88" s="37" t="s">
        <v>436</v>
      </c>
      <c r="AA88" s="37" t="s">
        <v>472</v>
      </c>
    </row>
    <row r="89" spans="1:27" ht="14.25" thickTop="1" thickBot="1">
      <c r="A89" s="323"/>
      <c r="B89" s="35" t="s">
        <v>7</v>
      </c>
      <c r="C89" s="39">
        <v>1.9022535727170514E-55</v>
      </c>
      <c r="D89" s="39">
        <v>2.1957566928253309E-61</v>
      </c>
      <c r="E89" s="39">
        <v>5.8848514692537898E-69</v>
      </c>
      <c r="F89" s="39">
        <v>4.6235929381618219E-87</v>
      </c>
      <c r="G89" s="38"/>
      <c r="H89" s="39">
        <v>1.3291744165742698E-68</v>
      </c>
      <c r="I89" s="39">
        <v>1.3667342172958534E-65</v>
      </c>
      <c r="J89" s="39">
        <v>6.200782202686806E-68</v>
      </c>
      <c r="K89" s="39">
        <v>2.6923393661214206E-65</v>
      </c>
      <c r="L89" s="39">
        <v>1.2017491362538904E-68</v>
      </c>
      <c r="M89" s="39">
        <v>1.282164942336355E-63</v>
      </c>
      <c r="N89" s="39">
        <v>3.8499081778781467E-63</v>
      </c>
      <c r="O89" s="39">
        <v>3.630310101636914E-73</v>
      </c>
      <c r="P89" s="39">
        <v>2.6662775317971888E-41</v>
      </c>
      <c r="Q89" s="39">
        <v>3.2598051795858577E-69</v>
      </c>
      <c r="R89" s="39">
        <v>1.9953072885819523E-61</v>
      </c>
      <c r="S89" s="39">
        <v>5.2830105551275231E-66</v>
      </c>
      <c r="T89" s="39">
        <v>2.3039627301169909E-64</v>
      </c>
      <c r="U89" s="39">
        <v>1.7244912221165006E-64</v>
      </c>
      <c r="V89" s="39">
        <v>2.6065743911183253E-63</v>
      </c>
      <c r="W89" s="39">
        <v>4.4689017286487677E-68</v>
      </c>
      <c r="X89" s="39">
        <v>1.3450025782111248E-55</v>
      </c>
      <c r="Y89" s="39">
        <v>1.3757383393858983E-41</v>
      </c>
      <c r="Z89" s="39">
        <v>1.9636065522016663E-51</v>
      </c>
      <c r="AA89" s="39">
        <v>3.3268691504927507E-118</v>
      </c>
    </row>
    <row r="90" spans="1:27" ht="14.25" thickTop="1" thickBot="1">
      <c r="A90" s="323"/>
      <c r="B90" s="35" t="s">
        <v>8</v>
      </c>
      <c r="C90" s="36">
        <v>384</v>
      </c>
      <c r="D90" s="36">
        <v>384</v>
      </c>
      <c r="E90" s="36">
        <v>384</v>
      </c>
      <c r="F90" s="36">
        <v>384</v>
      </c>
      <c r="G90" s="36">
        <v>384</v>
      </c>
      <c r="H90" s="36">
        <v>384</v>
      </c>
      <c r="I90" s="36">
        <v>384</v>
      </c>
      <c r="J90" s="36">
        <v>384</v>
      </c>
      <c r="K90" s="36">
        <v>384</v>
      </c>
      <c r="L90" s="36">
        <v>384</v>
      </c>
      <c r="M90" s="36">
        <v>384</v>
      </c>
      <c r="N90" s="36">
        <v>384</v>
      </c>
      <c r="O90" s="36">
        <v>384</v>
      </c>
      <c r="P90" s="36">
        <v>384</v>
      </c>
      <c r="Q90" s="36">
        <v>384</v>
      </c>
      <c r="R90" s="36">
        <v>384</v>
      </c>
      <c r="S90" s="36">
        <v>384</v>
      </c>
      <c r="T90" s="36">
        <v>384</v>
      </c>
      <c r="U90" s="36">
        <v>384</v>
      </c>
      <c r="V90" s="36">
        <v>384</v>
      </c>
      <c r="W90" s="36">
        <v>384</v>
      </c>
      <c r="X90" s="36">
        <v>384</v>
      </c>
      <c r="Y90" s="36">
        <v>384</v>
      </c>
      <c r="Z90" s="36">
        <v>384</v>
      </c>
      <c r="AA90" s="36">
        <v>384</v>
      </c>
    </row>
    <row r="91" spans="1:27" ht="25.5" thickTop="1" thickBot="1">
      <c r="A91" s="323" t="s">
        <v>65</v>
      </c>
      <c r="B91" s="35" t="s">
        <v>6</v>
      </c>
      <c r="C91" s="37" t="s">
        <v>436</v>
      </c>
      <c r="D91" s="37" t="s">
        <v>383</v>
      </c>
      <c r="E91" s="37" t="s">
        <v>289</v>
      </c>
      <c r="F91" s="37" t="s">
        <v>404</v>
      </c>
      <c r="G91" s="37" t="s">
        <v>385</v>
      </c>
      <c r="H91" s="36">
        <v>1</v>
      </c>
      <c r="I91" s="37" t="s">
        <v>473</v>
      </c>
      <c r="J91" s="37" t="s">
        <v>445</v>
      </c>
      <c r="K91" s="37" t="s">
        <v>474</v>
      </c>
      <c r="L91" s="37" t="s">
        <v>364</v>
      </c>
      <c r="M91" s="37" t="s">
        <v>475</v>
      </c>
      <c r="N91" s="37" t="s">
        <v>474</v>
      </c>
      <c r="O91" s="37" t="s">
        <v>416</v>
      </c>
      <c r="P91" s="37" t="s">
        <v>476</v>
      </c>
      <c r="Q91" s="37" t="s">
        <v>477</v>
      </c>
      <c r="R91" s="37" t="s">
        <v>296</v>
      </c>
      <c r="S91" s="37" t="s">
        <v>464</v>
      </c>
      <c r="T91" s="37" t="s">
        <v>444</v>
      </c>
      <c r="U91" s="37" t="s">
        <v>305</v>
      </c>
      <c r="V91" s="37" t="s">
        <v>383</v>
      </c>
      <c r="W91" s="37" t="s">
        <v>439</v>
      </c>
      <c r="X91" s="37" t="s">
        <v>478</v>
      </c>
      <c r="Y91" s="37" t="s">
        <v>479</v>
      </c>
      <c r="Z91" s="37" t="s">
        <v>451</v>
      </c>
      <c r="AA91" s="37" t="s">
        <v>480</v>
      </c>
    </row>
    <row r="92" spans="1:27" ht="14.25" thickTop="1" thickBot="1">
      <c r="A92" s="323"/>
      <c r="B92" s="35" t="s">
        <v>7</v>
      </c>
      <c r="C92" s="39">
        <v>2.4881896671539778E-51</v>
      </c>
      <c r="D92" s="39">
        <v>4.8031477569996114E-58</v>
      </c>
      <c r="E92" s="39">
        <v>3.5500146197324234E-48</v>
      </c>
      <c r="F92" s="39">
        <v>1.6268680685205334E-64</v>
      </c>
      <c r="G92" s="39">
        <v>1.3291744165742698E-68</v>
      </c>
      <c r="H92" s="38"/>
      <c r="I92" s="39">
        <v>2.1388279092176218E-90</v>
      </c>
      <c r="J92" s="39">
        <v>1.2145949040310676E-55</v>
      </c>
      <c r="K92" s="39">
        <v>9.6565778335101621E-52</v>
      </c>
      <c r="L92" s="39">
        <v>1.7249885856601097E-70</v>
      </c>
      <c r="M92" s="39">
        <v>1.2262666709411376E-49</v>
      </c>
      <c r="N92" s="39">
        <v>9.8269944634885929E-52</v>
      </c>
      <c r="O92" s="39">
        <v>7.739695815157237E-62</v>
      </c>
      <c r="P92" s="39">
        <v>8.8335956794806402E-32</v>
      </c>
      <c r="Q92" s="39">
        <v>3.4689137727661753E-51</v>
      </c>
      <c r="R92" s="39">
        <v>2.0834261989226824E-48</v>
      </c>
      <c r="S92" s="39">
        <v>3.613540717280779E-55</v>
      </c>
      <c r="T92" s="39">
        <v>3.0228376849232792E-61</v>
      </c>
      <c r="U92" s="39">
        <v>1.0364010391172391E-48</v>
      </c>
      <c r="V92" s="39">
        <v>4.2267340973417063E-58</v>
      </c>
      <c r="W92" s="39">
        <v>8.7622258974789244E-51</v>
      </c>
      <c r="X92" s="39">
        <v>9.8105460831806638E-48</v>
      </c>
      <c r="Y92" s="39">
        <v>2.7210292005201019E-31</v>
      </c>
      <c r="Z92" s="39">
        <v>2.0328249939138821E-45</v>
      </c>
      <c r="AA92" s="39">
        <v>2.3353500011041012E-95</v>
      </c>
    </row>
    <row r="93" spans="1:27" ht="14.25" thickTop="1" thickBot="1">
      <c r="A93" s="323"/>
      <c r="B93" s="35" t="s">
        <v>8</v>
      </c>
      <c r="C93" s="36">
        <v>384</v>
      </c>
      <c r="D93" s="36">
        <v>384</v>
      </c>
      <c r="E93" s="36">
        <v>384</v>
      </c>
      <c r="F93" s="36">
        <v>384</v>
      </c>
      <c r="G93" s="36">
        <v>384</v>
      </c>
      <c r="H93" s="36">
        <v>384</v>
      </c>
      <c r="I93" s="36">
        <v>384</v>
      </c>
      <c r="J93" s="36">
        <v>384</v>
      </c>
      <c r="K93" s="36">
        <v>384</v>
      </c>
      <c r="L93" s="36">
        <v>384</v>
      </c>
      <c r="M93" s="36">
        <v>384</v>
      </c>
      <c r="N93" s="36">
        <v>384</v>
      </c>
      <c r="O93" s="36">
        <v>384</v>
      </c>
      <c r="P93" s="36">
        <v>384</v>
      </c>
      <c r="Q93" s="36">
        <v>384</v>
      </c>
      <c r="R93" s="36">
        <v>384</v>
      </c>
      <c r="S93" s="36">
        <v>384</v>
      </c>
      <c r="T93" s="36">
        <v>384</v>
      </c>
      <c r="U93" s="36">
        <v>384</v>
      </c>
      <c r="V93" s="36">
        <v>384</v>
      </c>
      <c r="W93" s="36">
        <v>384</v>
      </c>
      <c r="X93" s="36">
        <v>384</v>
      </c>
      <c r="Y93" s="36">
        <v>384</v>
      </c>
      <c r="Z93" s="36">
        <v>384</v>
      </c>
      <c r="AA93" s="36">
        <v>384</v>
      </c>
    </row>
    <row r="94" spans="1:27" ht="25.5" thickTop="1" thickBot="1">
      <c r="A94" s="323" t="s">
        <v>66</v>
      </c>
      <c r="B94" s="35" t="s">
        <v>6</v>
      </c>
      <c r="C94" s="37" t="s">
        <v>327</v>
      </c>
      <c r="D94" s="37" t="s">
        <v>340</v>
      </c>
      <c r="E94" s="37" t="s">
        <v>445</v>
      </c>
      <c r="F94" s="37" t="s">
        <v>444</v>
      </c>
      <c r="G94" s="37" t="s">
        <v>466</v>
      </c>
      <c r="H94" s="37" t="s">
        <v>473</v>
      </c>
      <c r="I94" s="36">
        <v>1</v>
      </c>
      <c r="J94" s="37" t="s">
        <v>481</v>
      </c>
      <c r="K94" s="37" t="s">
        <v>385</v>
      </c>
      <c r="L94" s="37" t="s">
        <v>326</v>
      </c>
      <c r="M94" s="37" t="s">
        <v>482</v>
      </c>
      <c r="N94" s="37" t="s">
        <v>416</v>
      </c>
      <c r="O94" s="37" t="s">
        <v>434</v>
      </c>
      <c r="P94" s="37" t="s">
        <v>483</v>
      </c>
      <c r="Q94" s="37" t="s">
        <v>334</v>
      </c>
      <c r="R94" s="37" t="s">
        <v>402</v>
      </c>
      <c r="S94" s="37" t="s">
        <v>383</v>
      </c>
      <c r="T94" s="37" t="s">
        <v>323</v>
      </c>
      <c r="U94" s="37" t="s">
        <v>445</v>
      </c>
      <c r="V94" s="37" t="s">
        <v>334</v>
      </c>
      <c r="W94" s="37" t="s">
        <v>379</v>
      </c>
      <c r="X94" s="37" t="s">
        <v>286</v>
      </c>
      <c r="Y94" s="37" t="s">
        <v>484</v>
      </c>
      <c r="Z94" s="37" t="s">
        <v>374</v>
      </c>
      <c r="AA94" s="37" t="s">
        <v>485</v>
      </c>
    </row>
    <row r="95" spans="1:27" ht="14.25" thickTop="1" thickBot="1">
      <c r="A95" s="323"/>
      <c r="B95" s="35" t="s">
        <v>7</v>
      </c>
      <c r="C95" s="39">
        <v>7.7863338687601392E-54</v>
      </c>
      <c r="D95" s="39">
        <v>1.2031779516972218E-57</v>
      </c>
      <c r="E95" s="39">
        <v>1.5423937570787706E-55</v>
      </c>
      <c r="F95" s="39">
        <v>1.9180314277889841E-61</v>
      </c>
      <c r="G95" s="39">
        <v>1.3667342172958534E-65</v>
      </c>
      <c r="H95" s="39">
        <v>2.1388279092176218E-90</v>
      </c>
      <c r="I95" s="38"/>
      <c r="J95" s="39">
        <v>4.0862091807393795E-76</v>
      </c>
      <c r="K95" s="39">
        <v>1.191782546037966E-68</v>
      </c>
      <c r="L95" s="39">
        <v>6.6485232852670402E-71</v>
      </c>
      <c r="M95" s="39">
        <v>5.058765173525535E-64</v>
      </c>
      <c r="N95" s="39">
        <v>6.874452915284285E-62</v>
      </c>
      <c r="O95" s="39">
        <v>1.571378676445934E-59</v>
      </c>
      <c r="P95" s="39">
        <v>5.7453050717073502E-44</v>
      </c>
      <c r="Q95" s="39">
        <v>6.1536822634240033E-59</v>
      </c>
      <c r="R95" s="39">
        <v>6.444350248910609E-56</v>
      </c>
      <c r="S95" s="39">
        <v>4.5685160305456331E-58</v>
      </c>
      <c r="T95" s="39">
        <v>3.7925246226675242E-71</v>
      </c>
      <c r="U95" s="39">
        <v>1.2712056259844535E-55</v>
      </c>
      <c r="V95" s="39">
        <v>4.7943281209253148E-59</v>
      </c>
      <c r="W95" s="39">
        <v>1.3715760007062853E-54</v>
      </c>
      <c r="X95" s="39">
        <v>3.4614025677865361E-49</v>
      </c>
      <c r="Y95" s="39">
        <v>2.297511154459774E-42</v>
      </c>
      <c r="Z95" s="39">
        <v>4.4375853951601767E-52</v>
      </c>
      <c r="AA95" s="39">
        <v>3.2853307023248666E-110</v>
      </c>
    </row>
    <row r="96" spans="1:27" ht="14.25" thickTop="1" thickBot="1">
      <c r="A96" s="323"/>
      <c r="B96" s="35" t="s">
        <v>8</v>
      </c>
      <c r="C96" s="36">
        <v>384</v>
      </c>
      <c r="D96" s="36">
        <v>384</v>
      </c>
      <c r="E96" s="36">
        <v>384</v>
      </c>
      <c r="F96" s="36">
        <v>384</v>
      </c>
      <c r="G96" s="36">
        <v>384</v>
      </c>
      <c r="H96" s="36">
        <v>384</v>
      </c>
      <c r="I96" s="36">
        <v>384</v>
      </c>
      <c r="J96" s="36">
        <v>384</v>
      </c>
      <c r="K96" s="36">
        <v>384</v>
      </c>
      <c r="L96" s="36">
        <v>384</v>
      </c>
      <c r="M96" s="36">
        <v>384</v>
      </c>
      <c r="N96" s="36">
        <v>384</v>
      </c>
      <c r="O96" s="36">
        <v>384</v>
      </c>
      <c r="P96" s="36">
        <v>384</v>
      </c>
      <c r="Q96" s="36">
        <v>384</v>
      </c>
      <c r="R96" s="36">
        <v>384</v>
      </c>
      <c r="S96" s="36">
        <v>384</v>
      </c>
      <c r="T96" s="36">
        <v>384</v>
      </c>
      <c r="U96" s="36">
        <v>384</v>
      </c>
      <c r="V96" s="36">
        <v>384</v>
      </c>
      <c r="W96" s="36">
        <v>384</v>
      </c>
      <c r="X96" s="36">
        <v>384</v>
      </c>
      <c r="Y96" s="36">
        <v>384</v>
      </c>
      <c r="Z96" s="36">
        <v>384</v>
      </c>
      <c r="AA96" s="36">
        <v>384</v>
      </c>
    </row>
    <row r="97" spans="1:27" ht="25.5" thickTop="1" thickBot="1">
      <c r="A97" s="323" t="s">
        <v>67</v>
      </c>
      <c r="B97" s="35" t="s">
        <v>6</v>
      </c>
      <c r="C97" s="37" t="s">
        <v>362</v>
      </c>
      <c r="D97" s="37" t="s">
        <v>437</v>
      </c>
      <c r="E97" s="37" t="s">
        <v>453</v>
      </c>
      <c r="F97" s="37" t="s">
        <v>291</v>
      </c>
      <c r="G97" s="37" t="s">
        <v>467</v>
      </c>
      <c r="H97" s="37" t="s">
        <v>445</v>
      </c>
      <c r="I97" s="37" t="s">
        <v>481</v>
      </c>
      <c r="J97" s="36">
        <v>1</v>
      </c>
      <c r="K97" s="37" t="s">
        <v>486</v>
      </c>
      <c r="L97" s="37" t="s">
        <v>487</v>
      </c>
      <c r="M97" s="37" t="s">
        <v>488</v>
      </c>
      <c r="N97" s="37" t="s">
        <v>437</v>
      </c>
      <c r="O97" s="37" t="s">
        <v>474</v>
      </c>
      <c r="P97" s="37" t="s">
        <v>489</v>
      </c>
      <c r="Q97" s="37" t="s">
        <v>404</v>
      </c>
      <c r="R97" s="37" t="s">
        <v>319</v>
      </c>
      <c r="S97" s="37" t="s">
        <v>285</v>
      </c>
      <c r="T97" s="37" t="s">
        <v>319</v>
      </c>
      <c r="U97" s="37" t="s">
        <v>490</v>
      </c>
      <c r="V97" s="37" t="s">
        <v>322</v>
      </c>
      <c r="W97" s="37" t="s">
        <v>491</v>
      </c>
      <c r="X97" s="37" t="s">
        <v>492</v>
      </c>
      <c r="Y97" s="37" t="s">
        <v>373</v>
      </c>
      <c r="Z97" s="37" t="s">
        <v>287</v>
      </c>
      <c r="AA97" s="37" t="s">
        <v>493</v>
      </c>
    </row>
    <row r="98" spans="1:27" ht="14.25" thickTop="1" thickBot="1">
      <c r="A98" s="323"/>
      <c r="B98" s="35" t="s">
        <v>7</v>
      </c>
      <c r="C98" s="39">
        <v>7.2004039295271197E-56</v>
      </c>
      <c r="D98" s="39">
        <v>6.9097925380060694E-50</v>
      </c>
      <c r="E98" s="39">
        <v>1.2000598790472423E-59</v>
      </c>
      <c r="F98" s="39">
        <v>5.9839862468376521E-53</v>
      </c>
      <c r="G98" s="39">
        <v>6.200782202686806E-68</v>
      </c>
      <c r="H98" s="39">
        <v>1.2145949040310676E-55</v>
      </c>
      <c r="I98" s="39">
        <v>4.0862091807393795E-76</v>
      </c>
      <c r="J98" s="38"/>
      <c r="K98" s="39">
        <v>7.3692486088885807E-83</v>
      </c>
      <c r="L98" s="39">
        <v>1.2664239418086963E-73</v>
      </c>
      <c r="M98" s="39">
        <v>7.7934508151328462E-73</v>
      </c>
      <c r="N98" s="39">
        <v>6.2626613787906307E-50</v>
      </c>
      <c r="O98" s="39">
        <v>7.6959938726381026E-52</v>
      </c>
      <c r="P98" s="39">
        <v>3.8701169626598416E-39</v>
      </c>
      <c r="Q98" s="39">
        <v>1.548702051222838E-64</v>
      </c>
      <c r="R98" s="39">
        <v>7.8681557730842097E-66</v>
      </c>
      <c r="S98" s="39">
        <v>1.5879228811269023E-50</v>
      </c>
      <c r="T98" s="39">
        <v>5.2636067598392496E-66</v>
      </c>
      <c r="U98" s="39">
        <v>3.6074069408052342E-62</v>
      </c>
      <c r="V98" s="39">
        <v>3.0775868101564207E-63</v>
      </c>
      <c r="W98" s="39">
        <v>5.695527071964496E-75</v>
      </c>
      <c r="X98" s="39">
        <v>1.6779645844465056E-38</v>
      </c>
      <c r="Y98" s="39">
        <v>3.619634851697078E-47</v>
      </c>
      <c r="Z98" s="39">
        <v>2.2376871134920151E-47</v>
      </c>
      <c r="AA98" s="39">
        <v>1.4731364475393669E-107</v>
      </c>
    </row>
    <row r="99" spans="1:27" ht="14.25" thickTop="1" thickBot="1">
      <c r="A99" s="323"/>
      <c r="B99" s="35" t="s">
        <v>8</v>
      </c>
      <c r="C99" s="36">
        <v>384</v>
      </c>
      <c r="D99" s="36">
        <v>384</v>
      </c>
      <c r="E99" s="36">
        <v>384</v>
      </c>
      <c r="F99" s="36">
        <v>384</v>
      </c>
      <c r="G99" s="36">
        <v>384</v>
      </c>
      <c r="H99" s="36">
        <v>384</v>
      </c>
      <c r="I99" s="36">
        <v>384</v>
      </c>
      <c r="J99" s="36">
        <v>384</v>
      </c>
      <c r="K99" s="36">
        <v>384</v>
      </c>
      <c r="L99" s="36">
        <v>384</v>
      </c>
      <c r="M99" s="36">
        <v>384</v>
      </c>
      <c r="N99" s="36">
        <v>384</v>
      </c>
      <c r="O99" s="36">
        <v>384</v>
      </c>
      <c r="P99" s="36">
        <v>384</v>
      </c>
      <c r="Q99" s="36">
        <v>384</v>
      </c>
      <c r="R99" s="36">
        <v>384</v>
      </c>
      <c r="S99" s="36">
        <v>384</v>
      </c>
      <c r="T99" s="36">
        <v>384</v>
      </c>
      <c r="U99" s="36">
        <v>384</v>
      </c>
      <c r="V99" s="36">
        <v>384</v>
      </c>
      <c r="W99" s="36">
        <v>384</v>
      </c>
      <c r="X99" s="36">
        <v>384</v>
      </c>
      <c r="Y99" s="36">
        <v>384</v>
      </c>
      <c r="Z99" s="36">
        <v>384</v>
      </c>
      <c r="AA99" s="36">
        <v>384</v>
      </c>
    </row>
    <row r="100" spans="1:27" ht="25.5" thickTop="1" thickBot="1">
      <c r="A100" s="323" t="s">
        <v>68</v>
      </c>
      <c r="B100" s="35" t="s">
        <v>6</v>
      </c>
      <c r="C100" s="37" t="s">
        <v>353</v>
      </c>
      <c r="D100" s="37" t="s">
        <v>360</v>
      </c>
      <c r="E100" s="37" t="s">
        <v>454</v>
      </c>
      <c r="F100" s="37" t="s">
        <v>363</v>
      </c>
      <c r="G100" s="37" t="s">
        <v>333</v>
      </c>
      <c r="H100" s="37" t="s">
        <v>474</v>
      </c>
      <c r="I100" s="37" t="s">
        <v>385</v>
      </c>
      <c r="J100" s="37" t="s">
        <v>486</v>
      </c>
      <c r="K100" s="36">
        <v>1</v>
      </c>
      <c r="L100" s="37" t="s">
        <v>299</v>
      </c>
      <c r="M100" s="37" t="s">
        <v>494</v>
      </c>
      <c r="N100" s="37" t="s">
        <v>365</v>
      </c>
      <c r="O100" s="37" t="s">
        <v>424</v>
      </c>
      <c r="P100" s="37" t="s">
        <v>392</v>
      </c>
      <c r="Q100" s="37" t="s">
        <v>380</v>
      </c>
      <c r="R100" s="37" t="s">
        <v>427</v>
      </c>
      <c r="S100" s="37" t="s">
        <v>340</v>
      </c>
      <c r="T100" s="37" t="s">
        <v>491</v>
      </c>
      <c r="U100" s="37" t="s">
        <v>404</v>
      </c>
      <c r="V100" s="37" t="s">
        <v>491</v>
      </c>
      <c r="W100" s="37" t="s">
        <v>427</v>
      </c>
      <c r="X100" s="37" t="s">
        <v>354</v>
      </c>
      <c r="Y100" s="37" t="s">
        <v>302</v>
      </c>
      <c r="Z100" s="37" t="s">
        <v>353</v>
      </c>
      <c r="AA100" s="37" t="s">
        <v>495</v>
      </c>
    </row>
    <row r="101" spans="1:27" ht="14.25" thickTop="1" thickBot="1">
      <c r="A101" s="323"/>
      <c r="B101" s="35" t="s">
        <v>7</v>
      </c>
      <c r="C101" s="39">
        <v>1.256076111588164E-53</v>
      </c>
      <c r="D101" s="39">
        <v>7.5576103132434286E-46</v>
      </c>
      <c r="E101" s="39">
        <v>7.6594875543641033E-55</v>
      </c>
      <c r="F101" s="39">
        <v>1.2762260172403292E-60</v>
      </c>
      <c r="G101" s="39">
        <v>2.6923393661214206E-65</v>
      </c>
      <c r="H101" s="39">
        <v>9.6565778335101621E-52</v>
      </c>
      <c r="I101" s="39">
        <v>1.191782546037966E-68</v>
      </c>
      <c r="J101" s="39">
        <v>7.3692486088885807E-83</v>
      </c>
      <c r="K101" s="38"/>
      <c r="L101" s="39">
        <v>1.6267648503582714E-91</v>
      </c>
      <c r="M101" s="39">
        <v>6.3280993560162245E-84</v>
      </c>
      <c r="N101" s="39">
        <v>6.4481850982862137E-61</v>
      </c>
      <c r="O101" s="39">
        <v>2.5869328584260487E-55</v>
      </c>
      <c r="P101" s="39">
        <v>2.7833729826168329E-52</v>
      </c>
      <c r="Q101" s="39">
        <v>8.7640867192656196E-81</v>
      </c>
      <c r="R101" s="39">
        <v>4.5503837053948857E-78</v>
      </c>
      <c r="S101" s="39">
        <v>1.547125835332792E-57</v>
      </c>
      <c r="T101" s="39">
        <v>6.0746112387040616E-75</v>
      </c>
      <c r="U101" s="39">
        <v>1.2715021750116692E-64</v>
      </c>
      <c r="V101" s="39">
        <v>5.4927543976653135E-75</v>
      </c>
      <c r="W101" s="39">
        <v>2.7288046963072037E-78</v>
      </c>
      <c r="X101" s="39">
        <v>4.9475184888610358E-48</v>
      </c>
      <c r="Y101" s="39">
        <v>2.5191101011633864E-58</v>
      </c>
      <c r="Z101" s="39">
        <v>1.1222423690251811E-53</v>
      </c>
      <c r="AA101" s="39">
        <v>5.9647053895763429E-122</v>
      </c>
    </row>
    <row r="102" spans="1:27" ht="14.25" thickTop="1" thickBot="1">
      <c r="A102" s="323"/>
      <c r="B102" s="35" t="s">
        <v>8</v>
      </c>
      <c r="C102" s="36">
        <v>384</v>
      </c>
      <c r="D102" s="36">
        <v>384</v>
      </c>
      <c r="E102" s="36">
        <v>384</v>
      </c>
      <c r="F102" s="36">
        <v>384</v>
      </c>
      <c r="G102" s="36">
        <v>384</v>
      </c>
      <c r="H102" s="36">
        <v>384</v>
      </c>
      <c r="I102" s="36">
        <v>384</v>
      </c>
      <c r="J102" s="36">
        <v>384</v>
      </c>
      <c r="K102" s="36">
        <v>384</v>
      </c>
      <c r="L102" s="36">
        <v>384</v>
      </c>
      <c r="M102" s="36">
        <v>384</v>
      </c>
      <c r="N102" s="36">
        <v>384</v>
      </c>
      <c r="O102" s="36">
        <v>384</v>
      </c>
      <c r="P102" s="36">
        <v>384</v>
      </c>
      <c r="Q102" s="36">
        <v>384</v>
      </c>
      <c r="R102" s="36">
        <v>384</v>
      </c>
      <c r="S102" s="36">
        <v>384</v>
      </c>
      <c r="T102" s="36">
        <v>384</v>
      </c>
      <c r="U102" s="36">
        <v>384</v>
      </c>
      <c r="V102" s="36">
        <v>384</v>
      </c>
      <c r="W102" s="36">
        <v>384</v>
      </c>
      <c r="X102" s="36">
        <v>384</v>
      </c>
      <c r="Y102" s="36">
        <v>384</v>
      </c>
      <c r="Z102" s="36">
        <v>384</v>
      </c>
      <c r="AA102" s="36">
        <v>384</v>
      </c>
    </row>
    <row r="103" spans="1:27" ht="25.5" thickTop="1" thickBot="1">
      <c r="A103" s="323" t="s">
        <v>69</v>
      </c>
      <c r="B103" s="35" t="s">
        <v>6</v>
      </c>
      <c r="C103" s="37" t="s">
        <v>283</v>
      </c>
      <c r="D103" s="37" t="s">
        <v>409</v>
      </c>
      <c r="E103" s="37" t="s">
        <v>302</v>
      </c>
      <c r="F103" s="37" t="s">
        <v>460</v>
      </c>
      <c r="G103" s="37" t="s">
        <v>385</v>
      </c>
      <c r="H103" s="37" t="s">
        <v>364</v>
      </c>
      <c r="I103" s="37" t="s">
        <v>326</v>
      </c>
      <c r="J103" s="37" t="s">
        <v>487</v>
      </c>
      <c r="K103" s="37" t="s">
        <v>299</v>
      </c>
      <c r="L103" s="36">
        <v>1</v>
      </c>
      <c r="M103" s="37" t="s">
        <v>480</v>
      </c>
      <c r="N103" s="37" t="s">
        <v>452</v>
      </c>
      <c r="O103" s="37" t="s">
        <v>420</v>
      </c>
      <c r="P103" s="37" t="s">
        <v>496</v>
      </c>
      <c r="Q103" s="37" t="s">
        <v>326</v>
      </c>
      <c r="R103" s="37" t="s">
        <v>497</v>
      </c>
      <c r="S103" s="37" t="s">
        <v>470</v>
      </c>
      <c r="T103" s="37" t="s">
        <v>487</v>
      </c>
      <c r="U103" s="37" t="s">
        <v>383</v>
      </c>
      <c r="V103" s="37" t="s">
        <v>318</v>
      </c>
      <c r="W103" s="37" t="s">
        <v>420</v>
      </c>
      <c r="X103" s="37" t="s">
        <v>397</v>
      </c>
      <c r="Y103" s="37" t="s">
        <v>336</v>
      </c>
      <c r="Z103" s="37" t="s">
        <v>454</v>
      </c>
      <c r="AA103" s="37" t="s">
        <v>498</v>
      </c>
    </row>
    <row r="104" spans="1:27" ht="14.25" thickTop="1" thickBot="1">
      <c r="A104" s="323"/>
      <c r="B104" s="35" t="s">
        <v>7</v>
      </c>
      <c r="C104" s="39">
        <v>1.4314463566049788E-63</v>
      </c>
      <c r="D104" s="39">
        <v>1.0133526037465783E-63</v>
      </c>
      <c r="E104" s="39">
        <v>3.1970799200205073E-58</v>
      </c>
      <c r="F104" s="39">
        <v>3.2283816299014958E-70</v>
      </c>
      <c r="G104" s="39">
        <v>1.2017491362538904E-68</v>
      </c>
      <c r="H104" s="39">
        <v>1.7249885856601097E-70</v>
      </c>
      <c r="I104" s="39">
        <v>6.6485232852670402E-71</v>
      </c>
      <c r="J104" s="39">
        <v>1.2664239418086963E-73</v>
      </c>
      <c r="K104" s="39">
        <v>1.6267648503582714E-91</v>
      </c>
      <c r="L104" s="38"/>
      <c r="M104" s="39">
        <v>2.6894396690431186E-95</v>
      </c>
      <c r="N104" s="39">
        <v>6.5469775713279661E-69</v>
      </c>
      <c r="O104" s="39">
        <v>6.0420731230094577E-65</v>
      </c>
      <c r="P104" s="39">
        <v>9.6454202663398252E-41</v>
      </c>
      <c r="Q104" s="39">
        <v>1.01606383621284E-70</v>
      </c>
      <c r="R104" s="39">
        <v>1.3604210989139352E-67</v>
      </c>
      <c r="S104" s="39">
        <v>2.9593570411079379E-69</v>
      </c>
      <c r="T104" s="39">
        <v>1.4536835718864027E-73</v>
      </c>
      <c r="U104" s="39">
        <v>4.3648650182223942E-58</v>
      </c>
      <c r="V104" s="39">
        <v>3.8619860811453841E-67</v>
      </c>
      <c r="W104" s="39">
        <v>6.1237359715370354E-65</v>
      </c>
      <c r="X104" s="39">
        <v>8.4431271106317126E-53</v>
      </c>
      <c r="Y104" s="39">
        <v>1.5498767063536958E-40</v>
      </c>
      <c r="Z104" s="39">
        <v>6.851170600147743E-55</v>
      </c>
      <c r="AA104" s="39">
        <v>5.2858266984469017E-125</v>
      </c>
    </row>
    <row r="105" spans="1:27" ht="14.25" thickTop="1" thickBot="1">
      <c r="A105" s="323"/>
      <c r="B105" s="35" t="s">
        <v>8</v>
      </c>
      <c r="C105" s="36">
        <v>384</v>
      </c>
      <c r="D105" s="36">
        <v>384</v>
      </c>
      <c r="E105" s="36">
        <v>384</v>
      </c>
      <c r="F105" s="36">
        <v>384</v>
      </c>
      <c r="G105" s="36">
        <v>384</v>
      </c>
      <c r="H105" s="36">
        <v>384</v>
      </c>
      <c r="I105" s="36">
        <v>384</v>
      </c>
      <c r="J105" s="36">
        <v>384</v>
      </c>
      <c r="K105" s="36">
        <v>384</v>
      </c>
      <c r="L105" s="36">
        <v>384</v>
      </c>
      <c r="M105" s="36">
        <v>384</v>
      </c>
      <c r="N105" s="36">
        <v>384</v>
      </c>
      <c r="O105" s="36">
        <v>384</v>
      </c>
      <c r="P105" s="36">
        <v>384</v>
      </c>
      <c r="Q105" s="36">
        <v>384</v>
      </c>
      <c r="R105" s="36">
        <v>384</v>
      </c>
      <c r="S105" s="36">
        <v>384</v>
      </c>
      <c r="T105" s="36">
        <v>384</v>
      </c>
      <c r="U105" s="36">
        <v>384</v>
      </c>
      <c r="V105" s="36">
        <v>384</v>
      </c>
      <c r="W105" s="36">
        <v>384</v>
      </c>
      <c r="X105" s="36">
        <v>384</v>
      </c>
      <c r="Y105" s="36">
        <v>384</v>
      </c>
      <c r="Z105" s="36">
        <v>384</v>
      </c>
      <c r="AA105" s="36">
        <v>384</v>
      </c>
    </row>
    <row r="106" spans="1:27" ht="25.5" thickTop="1" thickBot="1">
      <c r="A106" s="323" t="s">
        <v>70</v>
      </c>
      <c r="B106" s="35" t="s">
        <v>6</v>
      </c>
      <c r="C106" s="37" t="s">
        <v>383</v>
      </c>
      <c r="D106" s="37" t="s">
        <v>445</v>
      </c>
      <c r="E106" s="37" t="s">
        <v>455</v>
      </c>
      <c r="F106" s="37" t="s">
        <v>333</v>
      </c>
      <c r="G106" s="37" t="s">
        <v>283</v>
      </c>
      <c r="H106" s="37" t="s">
        <v>475</v>
      </c>
      <c r="I106" s="37" t="s">
        <v>482</v>
      </c>
      <c r="J106" s="37" t="s">
        <v>488</v>
      </c>
      <c r="K106" s="37" t="s">
        <v>494</v>
      </c>
      <c r="L106" s="37" t="s">
        <v>480</v>
      </c>
      <c r="M106" s="36">
        <v>1</v>
      </c>
      <c r="N106" s="37" t="s">
        <v>325</v>
      </c>
      <c r="O106" s="37" t="s">
        <v>323</v>
      </c>
      <c r="P106" s="37" t="s">
        <v>439</v>
      </c>
      <c r="Q106" s="37" t="s">
        <v>463</v>
      </c>
      <c r="R106" s="37" t="s">
        <v>467</v>
      </c>
      <c r="S106" s="37" t="s">
        <v>499</v>
      </c>
      <c r="T106" s="37" t="s">
        <v>391</v>
      </c>
      <c r="U106" s="37" t="s">
        <v>488</v>
      </c>
      <c r="V106" s="37" t="s">
        <v>500</v>
      </c>
      <c r="W106" s="37" t="s">
        <v>501</v>
      </c>
      <c r="X106" s="37" t="s">
        <v>437</v>
      </c>
      <c r="Y106" s="37" t="s">
        <v>335</v>
      </c>
      <c r="Z106" s="37" t="s">
        <v>379</v>
      </c>
      <c r="AA106" s="37" t="s">
        <v>502</v>
      </c>
    </row>
    <row r="107" spans="1:27" ht="14.25" thickTop="1" thickBot="1">
      <c r="A107" s="323"/>
      <c r="B107" s="35" t="s">
        <v>7</v>
      </c>
      <c r="C107" s="39">
        <v>4.0269195874051066E-58</v>
      </c>
      <c r="D107" s="39">
        <v>1.1065292722850415E-55</v>
      </c>
      <c r="E107" s="39">
        <v>1.8617503108969653E-77</v>
      </c>
      <c r="F107" s="39">
        <v>2.8094228609504461E-65</v>
      </c>
      <c r="G107" s="39">
        <v>1.282164942336355E-63</v>
      </c>
      <c r="H107" s="39">
        <v>1.2262666709411376E-49</v>
      </c>
      <c r="I107" s="39">
        <v>5.058765173525535E-64</v>
      </c>
      <c r="J107" s="39">
        <v>7.7934508151328462E-73</v>
      </c>
      <c r="K107" s="39">
        <v>6.3280993560162245E-84</v>
      </c>
      <c r="L107" s="39">
        <v>2.6894396690431186E-95</v>
      </c>
      <c r="M107" s="38"/>
      <c r="N107" s="39">
        <v>1.0213763378020001E-69</v>
      </c>
      <c r="O107" s="39">
        <v>3.5749310366142937E-71</v>
      </c>
      <c r="P107" s="39">
        <v>7.5969171328482276E-51</v>
      </c>
      <c r="Q107" s="39">
        <v>2.8069563864247414E-66</v>
      </c>
      <c r="R107" s="39">
        <v>5.3991820191007757E-68</v>
      </c>
      <c r="S107" s="39">
        <v>8.3153493333914885E-72</v>
      </c>
      <c r="T107" s="39">
        <v>1.2488049830790052E-79</v>
      </c>
      <c r="U107" s="39">
        <v>6.9443263735181648E-73</v>
      </c>
      <c r="V107" s="39">
        <v>1.7046213589194474E-75</v>
      </c>
      <c r="W107" s="39">
        <v>1.9802449351240457E-75</v>
      </c>
      <c r="X107" s="39">
        <v>5.9286610405246084E-50</v>
      </c>
      <c r="Y107" s="39">
        <v>1.2423672271862054E-45</v>
      </c>
      <c r="Z107" s="39">
        <v>1.9939054966202116E-54</v>
      </c>
      <c r="AA107" s="39">
        <v>3.3308186490240565E-127</v>
      </c>
    </row>
    <row r="108" spans="1:27" ht="14.25" thickTop="1" thickBot="1">
      <c r="A108" s="323"/>
      <c r="B108" s="35" t="s">
        <v>8</v>
      </c>
      <c r="C108" s="36">
        <v>384</v>
      </c>
      <c r="D108" s="36">
        <v>384</v>
      </c>
      <c r="E108" s="36">
        <v>384</v>
      </c>
      <c r="F108" s="36">
        <v>384</v>
      </c>
      <c r="G108" s="36">
        <v>384</v>
      </c>
      <c r="H108" s="36">
        <v>384</v>
      </c>
      <c r="I108" s="36">
        <v>384</v>
      </c>
      <c r="J108" s="36">
        <v>384</v>
      </c>
      <c r="K108" s="36">
        <v>384</v>
      </c>
      <c r="L108" s="36">
        <v>384</v>
      </c>
      <c r="M108" s="36">
        <v>384</v>
      </c>
      <c r="N108" s="36">
        <v>384</v>
      </c>
      <c r="O108" s="36">
        <v>384</v>
      </c>
      <c r="P108" s="36">
        <v>384</v>
      </c>
      <c r="Q108" s="36">
        <v>384</v>
      </c>
      <c r="R108" s="36">
        <v>384</v>
      </c>
      <c r="S108" s="36">
        <v>384</v>
      </c>
      <c r="T108" s="36">
        <v>384</v>
      </c>
      <c r="U108" s="36">
        <v>384</v>
      </c>
      <c r="V108" s="36">
        <v>384</v>
      </c>
      <c r="W108" s="36">
        <v>384</v>
      </c>
      <c r="X108" s="36">
        <v>384</v>
      </c>
      <c r="Y108" s="36">
        <v>384</v>
      </c>
      <c r="Z108" s="36">
        <v>384</v>
      </c>
      <c r="AA108" s="36">
        <v>384</v>
      </c>
    </row>
    <row r="109" spans="1:27" ht="25.5" thickTop="1" thickBot="1">
      <c r="A109" s="323" t="s">
        <v>71</v>
      </c>
      <c r="B109" s="35" t="s">
        <v>6</v>
      </c>
      <c r="C109" s="37" t="s">
        <v>437</v>
      </c>
      <c r="D109" s="37" t="s">
        <v>446</v>
      </c>
      <c r="E109" s="37" t="s">
        <v>456</v>
      </c>
      <c r="F109" s="37" t="s">
        <v>446</v>
      </c>
      <c r="G109" s="37" t="s">
        <v>313</v>
      </c>
      <c r="H109" s="37" t="s">
        <v>474</v>
      </c>
      <c r="I109" s="37" t="s">
        <v>416</v>
      </c>
      <c r="J109" s="37" t="s">
        <v>437</v>
      </c>
      <c r="K109" s="37" t="s">
        <v>365</v>
      </c>
      <c r="L109" s="37" t="s">
        <v>452</v>
      </c>
      <c r="M109" s="37" t="s">
        <v>325</v>
      </c>
      <c r="N109" s="36">
        <v>1</v>
      </c>
      <c r="O109" s="37" t="s">
        <v>503</v>
      </c>
      <c r="P109" s="37" t="s">
        <v>369</v>
      </c>
      <c r="Q109" s="37" t="s">
        <v>334</v>
      </c>
      <c r="R109" s="37" t="s">
        <v>440</v>
      </c>
      <c r="S109" s="37" t="s">
        <v>439</v>
      </c>
      <c r="T109" s="37" t="s">
        <v>383</v>
      </c>
      <c r="U109" s="37" t="s">
        <v>355</v>
      </c>
      <c r="V109" s="37" t="s">
        <v>357</v>
      </c>
      <c r="W109" s="37" t="s">
        <v>454</v>
      </c>
      <c r="X109" s="37" t="s">
        <v>458</v>
      </c>
      <c r="Y109" s="37" t="s">
        <v>312</v>
      </c>
      <c r="Z109" s="37" t="s">
        <v>291</v>
      </c>
      <c r="AA109" s="37" t="s">
        <v>504</v>
      </c>
    </row>
    <row r="110" spans="1:27" ht="14.25" thickTop="1" thickBot="1">
      <c r="A110" s="323"/>
      <c r="B110" s="35" t="s">
        <v>7</v>
      </c>
      <c r="C110" s="39">
        <v>6.8239042080953628E-50</v>
      </c>
      <c r="D110" s="39">
        <v>8.2040408713125781E-55</v>
      </c>
      <c r="E110" s="39">
        <v>2.7470520002089242E-49</v>
      </c>
      <c r="F110" s="39">
        <v>8.2537079556113503E-55</v>
      </c>
      <c r="G110" s="39">
        <v>3.8499081778781467E-63</v>
      </c>
      <c r="H110" s="39">
        <v>9.8269944634885929E-52</v>
      </c>
      <c r="I110" s="39">
        <v>6.874452915284285E-62</v>
      </c>
      <c r="J110" s="39">
        <v>6.2626613787906307E-50</v>
      </c>
      <c r="K110" s="39">
        <v>6.4481850982862137E-61</v>
      </c>
      <c r="L110" s="39">
        <v>6.5469775713279661E-69</v>
      </c>
      <c r="M110" s="39">
        <v>1.0213763378020001E-69</v>
      </c>
      <c r="N110" s="38"/>
      <c r="O110" s="39">
        <v>9.1738701281368558E-68</v>
      </c>
      <c r="P110" s="39">
        <v>3.2936332897491541E-45</v>
      </c>
      <c r="Q110" s="39">
        <v>4.4876062925268161E-59</v>
      </c>
      <c r="R110" s="39">
        <v>3.5205339676832014E-54</v>
      </c>
      <c r="S110" s="39">
        <v>9.3132640421508957E-51</v>
      </c>
      <c r="T110" s="39">
        <v>5.9877681928690901E-58</v>
      </c>
      <c r="U110" s="39">
        <v>8.1518112004763633E-58</v>
      </c>
      <c r="V110" s="39">
        <v>4.0571142889270808E-54</v>
      </c>
      <c r="W110" s="39">
        <v>6.2960313057291776E-55</v>
      </c>
      <c r="X110" s="39">
        <v>2.2767208587989618E-53</v>
      </c>
      <c r="Y110" s="39">
        <v>2.0816891723961577E-37</v>
      </c>
      <c r="Z110" s="39">
        <v>4.6173366215888496E-53</v>
      </c>
      <c r="AA110" s="39">
        <v>8.3538121830302225E-100</v>
      </c>
    </row>
    <row r="111" spans="1:27" ht="14.25" thickTop="1" thickBot="1">
      <c r="A111" s="323"/>
      <c r="B111" s="35" t="s">
        <v>8</v>
      </c>
      <c r="C111" s="36">
        <v>384</v>
      </c>
      <c r="D111" s="36">
        <v>384</v>
      </c>
      <c r="E111" s="36">
        <v>384</v>
      </c>
      <c r="F111" s="36">
        <v>384</v>
      </c>
      <c r="G111" s="36">
        <v>384</v>
      </c>
      <c r="H111" s="36">
        <v>384</v>
      </c>
      <c r="I111" s="36">
        <v>384</v>
      </c>
      <c r="J111" s="36">
        <v>384</v>
      </c>
      <c r="K111" s="36">
        <v>384</v>
      </c>
      <c r="L111" s="36">
        <v>384</v>
      </c>
      <c r="M111" s="36">
        <v>384</v>
      </c>
      <c r="N111" s="36">
        <v>384</v>
      </c>
      <c r="O111" s="36">
        <v>384</v>
      </c>
      <c r="P111" s="36">
        <v>384</v>
      </c>
      <c r="Q111" s="36">
        <v>384</v>
      </c>
      <c r="R111" s="36">
        <v>384</v>
      </c>
      <c r="S111" s="36">
        <v>384</v>
      </c>
      <c r="T111" s="36">
        <v>384</v>
      </c>
      <c r="U111" s="36">
        <v>384</v>
      </c>
      <c r="V111" s="36">
        <v>384</v>
      </c>
      <c r="W111" s="36">
        <v>384</v>
      </c>
      <c r="X111" s="36">
        <v>384</v>
      </c>
      <c r="Y111" s="36">
        <v>384</v>
      </c>
      <c r="Z111" s="36">
        <v>384</v>
      </c>
      <c r="AA111" s="36">
        <v>384</v>
      </c>
    </row>
    <row r="112" spans="1:27" ht="25.5" thickTop="1" thickBot="1">
      <c r="A112" s="323" t="s">
        <v>72</v>
      </c>
      <c r="B112" s="35" t="s">
        <v>6</v>
      </c>
      <c r="C112" s="37" t="s">
        <v>409</v>
      </c>
      <c r="D112" s="37" t="s">
        <v>416</v>
      </c>
      <c r="E112" s="37" t="s">
        <v>302</v>
      </c>
      <c r="F112" s="37" t="s">
        <v>461</v>
      </c>
      <c r="G112" s="37" t="s">
        <v>468</v>
      </c>
      <c r="H112" s="37" t="s">
        <v>416</v>
      </c>
      <c r="I112" s="37" t="s">
        <v>434</v>
      </c>
      <c r="J112" s="37" t="s">
        <v>474</v>
      </c>
      <c r="K112" s="37" t="s">
        <v>424</v>
      </c>
      <c r="L112" s="37" t="s">
        <v>420</v>
      </c>
      <c r="M112" s="37" t="s">
        <v>323</v>
      </c>
      <c r="N112" s="37" t="s">
        <v>503</v>
      </c>
      <c r="O112" s="36">
        <v>1</v>
      </c>
      <c r="P112" s="37" t="s">
        <v>505</v>
      </c>
      <c r="Q112" s="37" t="s">
        <v>303</v>
      </c>
      <c r="R112" s="37" t="s">
        <v>286</v>
      </c>
      <c r="S112" s="37" t="s">
        <v>452</v>
      </c>
      <c r="T112" s="37" t="s">
        <v>365</v>
      </c>
      <c r="U112" s="37" t="s">
        <v>392</v>
      </c>
      <c r="V112" s="37" t="s">
        <v>446</v>
      </c>
      <c r="W112" s="37" t="s">
        <v>291</v>
      </c>
      <c r="X112" s="37" t="s">
        <v>506</v>
      </c>
      <c r="Y112" s="37" t="s">
        <v>375</v>
      </c>
      <c r="Z112" s="37" t="s">
        <v>362</v>
      </c>
      <c r="AA112" s="37" t="s">
        <v>419</v>
      </c>
    </row>
    <row r="113" spans="1:27" ht="14.25" thickTop="1" thickBot="1">
      <c r="A113" s="323"/>
      <c r="B113" s="35" t="s">
        <v>7</v>
      </c>
      <c r="C113" s="39">
        <v>7.9274592252606313E-64</v>
      </c>
      <c r="D113" s="39">
        <v>6.0942092851357603E-62</v>
      </c>
      <c r="E113" s="39">
        <v>2.1720778321188001E-58</v>
      </c>
      <c r="F113" s="39">
        <v>1.1940221460169467E-72</v>
      </c>
      <c r="G113" s="39">
        <v>3.630310101636914E-73</v>
      </c>
      <c r="H113" s="39">
        <v>7.739695815157237E-62</v>
      </c>
      <c r="I113" s="39">
        <v>1.571378676445934E-59</v>
      </c>
      <c r="J113" s="39">
        <v>7.6959938726381026E-52</v>
      </c>
      <c r="K113" s="39">
        <v>2.5869328584260487E-55</v>
      </c>
      <c r="L113" s="39">
        <v>6.0420731230094577E-65</v>
      </c>
      <c r="M113" s="39">
        <v>3.5749310366142937E-71</v>
      </c>
      <c r="N113" s="39">
        <v>9.1738701281368558E-68</v>
      </c>
      <c r="O113" s="38"/>
      <c r="P113" s="39">
        <v>7.8126250715947571E-47</v>
      </c>
      <c r="Q113" s="39">
        <v>5.2472039963805492E-61</v>
      </c>
      <c r="R113" s="39">
        <v>2.934130774866401E-49</v>
      </c>
      <c r="S113" s="39">
        <v>8.2408981906104016E-69</v>
      </c>
      <c r="T113" s="39">
        <v>5.5500205316116966E-61</v>
      </c>
      <c r="U113" s="39">
        <v>2.8877438070732668E-52</v>
      </c>
      <c r="V113" s="39">
        <v>1.1200141985580753E-54</v>
      </c>
      <c r="W113" s="39">
        <v>5.6011434254079044E-53</v>
      </c>
      <c r="X113" s="39">
        <v>2.0551753049523872E-74</v>
      </c>
      <c r="Y113" s="39">
        <v>6.1465576619400165E-35</v>
      </c>
      <c r="Z113" s="39">
        <v>7.6602643095426581E-56</v>
      </c>
      <c r="AA113" s="39">
        <v>3.4576195761570633E-109</v>
      </c>
    </row>
    <row r="114" spans="1:27" ht="14.25" thickTop="1" thickBot="1">
      <c r="A114" s="323"/>
      <c r="B114" s="35" t="s">
        <v>8</v>
      </c>
      <c r="C114" s="36">
        <v>384</v>
      </c>
      <c r="D114" s="36">
        <v>384</v>
      </c>
      <c r="E114" s="36">
        <v>384</v>
      </c>
      <c r="F114" s="36">
        <v>384</v>
      </c>
      <c r="G114" s="36">
        <v>384</v>
      </c>
      <c r="H114" s="36">
        <v>384</v>
      </c>
      <c r="I114" s="36">
        <v>384</v>
      </c>
      <c r="J114" s="36">
        <v>384</v>
      </c>
      <c r="K114" s="36">
        <v>384</v>
      </c>
      <c r="L114" s="36">
        <v>384</v>
      </c>
      <c r="M114" s="36">
        <v>384</v>
      </c>
      <c r="N114" s="36">
        <v>384</v>
      </c>
      <c r="O114" s="36">
        <v>384</v>
      </c>
      <c r="P114" s="36">
        <v>384</v>
      </c>
      <c r="Q114" s="36">
        <v>384</v>
      </c>
      <c r="R114" s="36">
        <v>384</v>
      </c>
      <c r="S114" s="36">
        <v>384</v>
      </c>
      <c r="T114" s="36">
        <v>384</v>
      </c>
      <c r="U114" s="36">
        <v>384</v>
      </c>
      <c r="V114" s="36">
        <v>384</v>
      </c>
      <c r="W114" s="36">
        <v>384</v>
      </c>
      <c r="X114" s="36">
        <v>384</v>
      </c>
      <c r="Y114" s="36">
        <v>384</v>
      </c>
      <c r="Z114" s="36">
        <v>384</v>
      </c>
      <c r="AA114" s="36">
        <v>384</v>
      </c>
    </row>
    <row r="115" spans="1:27" ht="25.5" thickTop="1" thickBot="1">
      <c r="A115" s="323" t="s">
        <v>73</v>
      </c>
      <c r="B115" s="35" t="s">
        <v>6</v>
      </c>
      <c r="C115" s="37" t="s">
        <v>438</v>
      </c>
      <c r="D115" s="37" t="s">
        <v>447</v>
      </c>
      <c r="E115" s="37" t="s">
        <v>457</v>
      </c>
      <c r="F115" s="37" t="s">
        <v>462</v>
      </c>
      <c r="G115" s="37" t="s">
        <v>469</v>
      </c>
      <c r="H115" s="37" t="s">
        <v>476</v>
      </c>
      <c r="I115" s="37" t="s">
        <v>483</v>
      </c>
      <c r="J115" s="37" t="s">
        <v>489</v>
      </c>
      <c r="K115" s="37" t="s">
        <v>392</v>
      </c>
      <c r="L115" s="37" t="s">
        <v>496</v>
      </c>
      <c r="M115" s="37" t="s">
        <v>439</v>
      </c>
      <c r="N115" s="37" t="s">
        <v>369</v>
      </c>
      <c r="O115" s="37" t="s">
        <v>505</v>
      </c>
      <c r="P115" s="36">
        <v>1</v>
      </c>
      <c r="Q115" s="37" t="s">
        <v>359</v>
      </c>
      <c r="R115" s="37" t="s">
        <v>478</v>
      </c>
      <c r="S115" s="37" t="s">
        <v>507</v>
      </c>
      <c r="T115" s="37" t="s">
        <v>384</v>
      </c>
      <c r="U115" s="37" t="s">
        <v>508</v>
      </c>
      <c r="V115" s="37" t="s">
        <v>384</v>
      </c>
      <c r="W115" s="37" t="s">
        <v>457</v>
      </c>
      <c r="X115" s="37" t="s">
        <v>509</v>
      </c>
      <c r="Y115" s="37" t="s">
        <v>377</v>
      </c>
      <c r="Z115" s="37" t="s">
        <v>423</v>
      </c>
      <c r="AA115" s="37" t="s">
        <v>510</v>
      </c>
    </row>
    <row r="116" spans="1:27" ht="14.25" thickTop="1" thickBot="1">
      <c r="A116" s="323"/>
      <c r="B116" s="35" t="s">
        <v>7</v>
      </c>
      <c r="C116" s="39">
        <v>2.8684403903247755E-31</v>
      </c>
      <c r="D116" s="39">
        <v>7.8850731403652901E-39</v>
      </c>
      <c r="E116" s="39">
        <v>5.8567905253651199E-42</v>
      </c>
      <c r="F116" s="39">
        <v>3.9790685895992837E-42</v>
      </c>
      <c r="G116" s="39">
        <v>2.6662775317971888E-41</v>
      </c>
      <c r="H116" s="39">
        <v>8.8335956794806402E-32</v>
      </c>
      <c r="I116" s="39">
        <v>5.7453050717073502E-44</v>
      </c>
      <c r="J116" s="39">
        <v>3.8701169626598416E-39</v>
      </c>
      <c r="K116" s="39">
        <v>2.7833729826168329E-52</v>
      </c>
      <c r="L116" s="39">
        <v>9.6454202663398252E-41</v>
      </c>
      <c r="M116" s="39">
        <v>7.5969171328482276E-51</v>
      </c>
      <c r="N116" s="39">
        <v>3.2936332897491541E-45</v>
      </c>
      <c r="O116" s="39">
        <v>7.8126250715947571E-47</v>
      </c>
      <c r="P116" s="38"/>
      <c r="Q116" s="39">
        <v>1.1414718610649314E-51</v>
      </c>
      <c r="R116" s="39">
        <v>1.0630230473763659E-47</v>
      </c>
      <c r="S116" s="39">
        <v>6.0282319369028912E-44</v>
      </c>
      <c r="T116" s="39">
        <v>9.1546079445891384E-44</v>
      </c>
      <c r="U116" s="39">
        <v>1.3752711494407416E-38</v>
      </c>
      <c r="V116" s="39">
        <v>9.6288458055181554E-44</v>
      </c>
      <c r="W116" s="39">
        <v>6.4212275780538253E-42</v>
      </c>
      <c r="X116" s="39">
        <v>4.267936063003557E-34</v>
      </c>
      <c r="Y116" s="39">
        <v>7.9501922804267077E-37</v>
      </c>
      <c r="Z116" s="39">
        <v>8.5614242812307457E-45</v>
      </c>
      <c r="AA116" s="39">
        <v>2.1670679911334806E-71</v>
      </c>
    </row>
    <row r="117" spans="1:27" ht="14.25" thickTop="1" thickBot="1">
      <c r="A117" s="323"/>
      <c r="B117" s="35" t="s">
        <v>8</v>
      </c>
      <c r="C117" s="36">
        <v>384</v>
      </c>
      <c r="D117" s="36">
        <v>384</v>
      </c>
      <c r="E117" s="36">
        <v>384</v>
      </c>
      <c r="F117" s="36">
        <v>384</v>
      </c>
      <c r="G117" s="36">
        <v>384</v>
      </c>
      <c r="H117" s="36">
        <v>384</v>
      </c>
      <c r="I117" s="36">
        <v>384</v>
      </c>
      <c r="J117" s="36">
        <v>384</v>
      </c>
      <c r="K117" s="36">
        <v>384</v>
      </c>
      <c r="L117" s="36">
        <v>384</v>
      </c>
      <c r="M117" s="36">
        <v>384</v>
      </c>
      <c r="N117" s="36">
        <v>384</v>
      </c>
      <c r="O117" s="36">
        <v>384</v>
      </c>
      <c r="P117" s="36">
        <v>384</v>
      </c>
      <c r="Q117" s="36">
        <v>384</v>
      </c>
      <c r="R117" s="36">
        <v>384</v>
      </c>
      <c r="S117" s="36">
        <v>384</v>
      </c>
      <c r="T117" s="36">
        <v>384</v>
      </c>
      <c r="U117" s="36">
        <v>384</v>
      </c>
      <c r="V117" s="36">
        <v>384</v>
      </c>
      <c r="W117" s="36">
        <v>384</v>
      </c>
      <c r="X117" s="36">
        <v>384</v>
      </c>
      <c r="Y117" s="36">
        <v>384</v>
      </c>
      <c r="Z117" s="36">
        <v>384</v>
      </c>
      <c r="AA117" s="36">
        <v>384</v>
      </c>
    </row>
    <row r="118" spans="1:27" ht="25.5" thickTop="1" thickBot="1">
      <c r="A118" s="323" t="s">
        <v>74</v>
      </c>
      <c r="B118" s="35" t="s">
        <v>6</v>
      </c>
      <c r="C118" s="37" t="s">
        <v>439</v>
      </c>
      <c r="D118" s="37" t="s">
        <v>291</v>
      </c>
      <c r="E118" s="37" t="s">
        <v>440</v>
      </c>
      <c r="F118" s="37" t="s">
        <v>463</v>
      </c>
      <c r="G118" s="37" t="s">
        <v>470</v>
      </c>
      <c r="H118" s="37" t="s">
        <v>477</v>
      </c>
      <c r="I118" s="37" t="s">
        <v>334</v>
      </c>
      <c r="J118" s="37" t="s">
        <v>404</v>
      </c>
      <c r="K118" s="37" t="s">
        <v>380</v>
      </c>
      <c r="L118" s="37" t="s">
        <v>326</v>
      </c>
      <c r="M118" s="37" t="s">
        <v>463</v>
      </c>
      <c r="N118" s="37" t="s">
        <v>334</v>
      </c>
      <c r="O118" s="37" t="s">
        <v>303</v>
      </c>
      <c r="P118" s="37" t="s">
        <v>359</v>
      </c>
      <c r="Q118" s="36">
        <v>1</v>
      </c>
      <c r="R118" s="37" t="s">
        <v>511</v>
      </c>
      <c r="S118" s="37" t="s">
        <v>467</v>
      </c>
      <c r="T118" s="37" t="s">
        <v>427</v>
      </c>
      <c r="U118" s="37" t="s">
        <v>283</v>
      </c>
      <c r="V118" s="37" t="s">
        <v>491</v>
      </c>
      <c r="W118" s="37" t="s">
        <v>364</v>
      </c>
      <c r="X118" s="37" t="s">
        <v>316</v>
      </c>
      <c r="Y118" s="37" t="s">
        <v>458</v>
      </c>
      <c r="Z118" s="37" t="s">
        <v>305</v>
      </c>
      <c r="AA118" s="37" t="s">
        <v>472</v>
      </c>
    </row>
    <row r="119" spans="1:27" ht="14.25" thickTop="1" thickBot="1">
      <c r="A119" s="323"/>
      <c r="B119" s="35" t="s">
        <v>7</v>
      </c>
      <c r="C119" s="39">
        <v>1.1288400877565342E-50</v>
      </c>
      <c r="D119" s="39">
        <v>4.2230090640193364E-53</v>
      </c>
      <c r="E119" s="39">
        <v>3.2539533072906186E-54</v>
      </c>
      <c r="F119" s="39">
        <v>4.6285914260160274E-66</v>
      </c>
      <c r="G119" s="39">
        <v>3.2598051795858577E-69</v>
      </c>
      <c r="H119" s="39">
        <v>3.4689137727661753E-51</v>
      </c>
      <c r="I119" s="39">
        <v>6.1536822634240033E-59</v>
      </c>
      <c r="J119" s="39">
        <v>1.548702051222838E-64</v>
      </c>
      <c r="K119" s="39">
        <v>8.7640867192656196E-81</v>
      </c>
      <c r="L119" s="39">
        <v>1.01606383621284E-70</v>
      </c>
      <c r="M119" s="39">
        <v>2.8069563864247414E-66</v>
      </c>
      <c r="N119" s="39">
        <v>4.4876062925268161E-59</v>
      </c>
      <c r="O119" s="39">
        <v>5.2472039963805492E-61</v>
      </c>
      <c r="P119" s="39">
        <v>1.1414718610649314E-51</v>
      </c>
      <c r="Q119" s="38"/>
      <c r="R119" s="39">
        <v>2.9693470633476275E-102</v>
      </c>
      <c r="S119" s="39">
        <v>3.8688809911482799E-68</v>
      </c>
      <c r="T119" s="39">
        <v>4.7364287540436438E-78</v>
      </c>
      <c r="U119" s="39">
        <v>1.0913435538094836E-63</v>
      </c>
      <c r="V119" s="39">
        <v>4.2482229209970195E-75</v>
      </c>
      <c r="W119" s="39">
        <v>1.3416283683998419E-70</v>
      </c>
      <c r="X119" s="39">
        <v>2.0102981351335258E-47</v>
      </c>
      <c r="Y119" s="39">
        <v>2.0143501492308823E-53</v>
      </c>
      <c r="Z119" s="39">
        <v>9.2510829053527949E-49</v>
      </c>
      <c r="AA119" s="39">
        <v>3.2387906590872038E-118</v>
      </c>
    </row>
    <row r="120" spans="1:27" ht="14.25" thickTop="1" thickBot="1">
      <c r="A120" s="323"/>
      <c r="B120" s="35" t="s">
        <v>8</v>
      </c>
      <c r="C120" s="36">
        <v>384</v>
      </c>
      <c r="D120" s="36">
        <v>384</v>
      </c>
      <c r="E120" s="36">
        <v>384</v>
      </c>
      <c r="F120" s="36">
        <v>384</v>
      </c>
      <c r="G120" s="36">
        <v>384</v>
      </c>
      <c r="H120" s="36">
        <v>384</v>
      </c>
      <c r="I120" s="36">
        <v>384</v>
      </c>
      <c r="J120" s="36">
        <v>384</v>
      </c>
      <c r="K120" s="36">
        <v>384</v>
      </c>
      <c r="L120" s="36">
        <v>384</v>
      </c>
      <c r="M120" s="36">
        <v>384</v>
      </c>
      <c r="N120" s="36">
        <v>384</v>
      </c>
      <c r="O120" s="36">
        <v>384</v>
      </c>
      <c r="P120" s="36">
        <v>384</v>
      </c>
      <c r="Q120" s="36">
        <v>384</v>
      </c>
      <c r="R120" s="36">
        <v>384</v>
      </c>
      <c r="S120" s="36">
        <v>384</v>
      </c>
      <c r="T120" s="36">
        <v>384</v>
      </c>
      <c r="U120" s="36">
        <v>384</v>
      </c>
      <c r="V120" s="36">
        <v>384</v>
      </c>
      <c r="W120" s="36">
        <v>384</v>
      </c>
      <c r="X120" s="36">
        <v>384</v>
      </c>
      <c r="Y120" s="36">
        <v>384</v>
      </c>
      <c r="Z120" s="36">
        <v>384</v>
      </c>
      <c r="AA120" s="36">
        <v>384</v>
      </c>
    </row>
    <row r="121" spans="1:27" ht="25.5" thickTop="1" thickBot="1">
      <c r="A121" s="323" t="s">
        <v>75</v>
      </c>
      <c r="B121" s="35" t="s">
        <v>6</v>
      </c>
      <c r="C121" s="37" t="s">
        <v>386</v>
      </c>
      <c r="D121" s="37" t="s">
        <v>354</v>
      </c>
      <c r="E121" s="37" t="s">
        <v>458</v>
      </c>
      <c r="F121" s="37" t="s">
        <v>435</v>
      </c>
      <c r="G121" s="37" t="s">
        <v>444</v>
      </c>
      <c r="H121" s="37" t="s">
        <v>296</v>
      </c>
      <c r="I121" s="37" t="s">
        <v>402</v>
      </c>
      <c r="J121" s="37" t="s">
        <v>319</v>
      </c>
      <c r="K121" s="37" t="s">
        <v>427</v>
      </c>
      <c r="L121" s="37" t="s">
        <v>497</v>
      </c>
      <c r="M121" s="37" t="s">
        <v>467</v>
      </c>
      <c r="N121" s="37" t="s">
        <v>440</v>
      </c>
      <c r="O121" s="37" t="s">
        <v>286</v>
      </c>
      <c r="P121" s="37" t="s">
        <v>478</v>
      </c>
      <c r="Q121" s="37" t="s">
        <v>511</v>
      </c>
      <c r="R121" s="36">
        <v>1</v>
      </c>
      <c r="S121" s="37" t="s">
        <v>283</v>
      </c>
      <c r="T121" s="37" t="s">
        <v>512</v>
      </c>
      <c r="U121" s="37" t="s">
        <v>497</v>
      </c>
      <c r="V121" s="37" t="s">
        <v>513</v>
      </c>
      <c r="W121" s="37" t="s">
        <v>470</v>
      </c>
      <c r="X121" s="37" t="s">
        <v>418</v>
      </c>
      <c r="Y121" s="37" t="s">
        <v>316</v>
      </c>
      <c r="Z121" s="37" t="s">
        <v>336</v>
      </c>
      <c r="AA121" s="37" t="s">
        <v>431</v>
      </c>
    </row>
    <row r="122" spans="1:27" ht="14.25" thickTop="1" thickBot="1">
      <c r="A122" s="323"/>
      <c r="B122" s="35" t="s">
        <v>7</v>
      </c>
      <c r="C122" s="39">
        <v>7.1174204912440881E-48</v>
      </c>
      <c r="D122" s="39">
        <v>5.1078289195022178E-48</v>
      </c>
      <c r="E122" s="39">
        <v>1.6617651368565663E-53</v>
      </c>
      <c r="F122" s="39">
        <v>1.026594511763192E-56</v>
      </c>
      <c r="G122" s="39">
        <v>1.9953072885819523E-61</v>
      </c>
      <c r="H122" s="39">
        <v>2.0834261989226824E-48</v>
      </c>
      <c r="I122" s="39">
        <v>6.444350248910609E-56</v>
      </c>
      <c r="J122" s="39">
        <v>7.8681557730842097E-66</v>
      </c>
      <c r="K122" s="39">
        <v>4.5503837053948857E-78</v>
      </c>
      <c r="L122" s="39">
        <v>1.3604210989139352E-67</v>
      </c>
      <c r="M122" s="39">
        <v>5.3991820191007757E-68</v>
      </c>
      <c r="N122" s="39">
        <v>3.5205339676832014E-54</v>
      </c>
      <c r="O122" s="39">
        <v>2.934130774866401E-49</v>
      </c>
      <c r="P122" s="39">
        <v>1.0630230473763659E-47</v>
      </c>
      <c r="Q122" s="39">
        <v>2.9693470633476275E-102</v>
      </c>
      <c r="R122" s="38"/>
      <c r="S122" s="39">
        <v>1.7585649106689993E-63</v>
      </c>
      <c r="T122" s="39">
        <v>8.466531257144405E-85</v>
      </c>
      <c r="U122" s="39">
        <v>2.1046732449531048E-67</v>
      </c>
      <c r="V122" s="39">
        <v>3.565564999984396E-84</v>
      </c>
      <c r="W122" s="39">
        <v>4.337003186760365E-69</v>
      </c>
      <c r="X122" s="39">
        <v>3.1755342367683435E-44</v>
      </c>
      <c r="Y122" s="39">
        <v>2.0291956124000528E-47</v>
      </c>
      <c r="Z122" s="39">
        <v>1.4542713793791217E-40</v>
      </c>
      <c r="AA122" s="39">
        <v>6.7277804650425033E-110</v>
      </c>
    </row>
    <row r="123" spans="1:27" ht="14.25" thickTop="1" thickBot="1">
      <c r="A123" s="323"/>
      <c r="B123" s="35" t="s">
        <v>8</v>
      </c>
      <c r="C123" s="36">
        <v>384</v>
      </c>
      <c r="D123" s="36">
        <v>384</v>
      </c>
      <c r="E123" s="36">
        <v>384</v>
      </c>
      <c r="F123" s="36">
        <v>384</v>
      </c>
      <c r="G123" s="36">
        <v>384</v>
      </c>
      <c r="H123" s="36">
        <v>384</v>
      </c>
      <c r="I123" s="36">
        <v>384</v>
      </c>
      <c r="J123" s="36">
        <v>384</v>
      </c>
      <c r="K123" s="36">
        <v>384</v>
      </c>
      <c r="L123" s="36">
        <v>384</v>
      </c>
      <c r="M123" s="36">
        <v>384</v>
      </c>
      <c r="N123" s="36">
        <v>384</v>
      </c>
      <c r="O123" s="36">
        <v>384</v>
      </c>
      <c r="P123" s="36">
        <v>384</v>
      </c>
      <c r="Q123" s="36">
        <v>384</v>
      </c>
      <c r="R123" s="36">
        <v>384</v>
      </c>
      <c r="S123" s="36">
        <v>384</v>
      </c>
      <c r="T123" s="36">
        <v>384</v>
      </c>
      <c r="U123" s="36">
        <v>384</v>
      </c>
      <c r="V123" s="36">
        <v>384</v>
      </c>
      <c r="W123" s="36">
        <v>384</v>
      </c>
      <c r="X123" s="36">
        <v>384</v>
      </c>
      <c r="Y123" s="36">
        <v>384</v>
      </c>
      <c r="Z123" s="36">
        <v>384</v>
      </c>
      <c r="AA123" s="36">
        <v>384</v>
      </c>
    </row>
    <row r="124" spans="1:27" ht="25.5" thickTop="1" thickBot="1">
      <c r="A124" s="323" t="s">
        <v>76</v>
      </c>
      <c r="B124" s="35" t="s">
        <v>6</v>
      </c>
      <c r="C124" s="37" t="s">
        <v>337</v>
      </c>
      <c r="D124" s="37" t="s">
        <v>404</v>
      </c>
      <c r="E124" s="37" t="s">
        <v>448</v>
      </c>
      <c r="F124" s="37" t="s">
        <v>325</v>
      </c>
      <c r="G124" s="37" t="s">
        <v>319</v>
      </c>
      <c r="H124" s="37" t="s">
        <v>464</v>
      </c>
      <c r="I124" s="37" t="s">
        <v>383</v>
      </c>
      <c r="J124" s="37" t="s">
        <v>285</v>
      </c>
      <c r="K124" s="37" t="s">
        <v>340</v>
      </c>
      <c r="L124" s="37" t="s">
        <v>470</v>
      </c>
      <c r="M124" s="37" t="s">
        <v>499</v>
      </c>
      <c r="N124" s="37" t="s">
        <v>439</v>
      </c>
      <c r="O124" s="37" t="s">
        <v>452</v>
      </c>
      <c r="P124" s="37" t="s">
        <v>507</v>
      </c>
      <c r="Q124" s="37" t="s">
        <v>467</v>
      </c>
      <c r="R124" s="37" t="s">
        <v>283</v>
      </c>
      <c r="S124" s="36">
        <v>1</v>
      </c>
      <c r="T124" s="37" t="s">
        <v>427</v>
      </c>
      <c r="U124" s="37" t="s">
        <v>303</v>
      </c>
      <c r="V124" s="37" t="s">
        <v>340</v>
      </c>
      <c r="W124" s="37" t="s">
        <v>436</v>
      </c>
      <c r="X124" s="37" t="s">
        <v>400</v>
      </c>
      <c r="Y124" s="37" t="s">
        <v>514</v>
      </c>
      <c r="Z124" s="37" t="s">
        <v>454</v>
      </c>
      <c r="AA124" s="37" t="s">
        <v>515</v>
      </c>
    </row>
    <row r="125" spans="1:27" ht="14.25" thickTop="1" thickBot="1">
      <c r="A125" s="323"/>
      <c r="B125" s="35" t="s">
        <v>7</v>
      </c>
      <c r="C125" s="39">
        <v>4.0257095742394654E-70</v>
      </c>
      <c r="D125" s="39">
        <v>1.2731722404317232E-64</v>
      </c>
      <c r="E125" s="39">
        <v>8.9571892871330822E-59</v>
      </c>
      <c r="F125" s="39">
        <v>8.7019037090086064E-70</v>
      </c>
      <c r="G125" s="39">
        <v>5.2830105551275231E-66</v>
      </c>
      <c r="H125" s="39">
        <v>3.613540717280779E-55</v>
      </c>
      <c r="I125" s="39">
        <v>4.5685160305456331E-58</v>
      </c>
      <c r="J125" s="39">
        <v>1.5879228811269023E-50</v>
      </c>
      <c r="K125" s="39">
        <v>1.547125835332792E-57</v>
      </c>
      <c r="L125" s="39">
        <v>2.9593570411079379E-69</v>
      </c>
      <c r="M125" s="39">
        <v>8.3153493333914885E-72</v>
      </c>
      <c r="N125" s="39">
        <v>9.3132640421508957E-51</v>
      </c>
      <c r="O125" s="39">
        <v>8.2408981906104016E-69</v>
      </c>
      <c r="P125" s="39">
        <v>6.0282319369028912E-44</v>
      </c>
      <c r="Q125" s="39">
        <v>3.8688809911482799E-68</v>
      </c>
      <c r="R125" s="39">
        <v>1.7585649106689993E-63</v>
      </c>
      <c r="S125" s="38"/>
      <c r="T125" s="39">
        <v>3.3291194821604275E-78</v>
      </c>
      <c r="U125" s="39">
        <v>3.3848923219495576E-61</v>
      </c>
      <c r="V125" s="39">
        <v>1.5634210619720681E-57</v>
      </c>
      <c r="W125" s="39">
        <v>1.9760280826194243E-51</v>
      </c>
      <c r="X125" s="39">
        <v>5.057349065744865E-57</v>
      </c>
      <c r="Y125" s="39">
        <v>1.804601326544435E-31</v>
      </c>
      <c r="Z125" s="39">
        <v>7.5760953201547482E-55</v>
      </c>
      <c r="AA125" s="39">
        <v>6.6714079945942486E-109</v>
      </c>
    </row>
    <row r="126" spans="1:27" ht="14.25" thickTop="1" thickBot="1">
      <c r="A126" s="323"/>
      <c r="B126" s="35" t="s">
        <v>8</v>
      </c>
      <c r="C126" s="36">
        <v>384</v>
      </c>
      <c r="D126" s="36">
        <v>384</v>
      </c>
      <c r="E126" s="36">
        <v>384</v>
      </c>
      <c r="F126" s="36">
        <v>384</v>
      </c>
      <c r="G126" s="36">
        <v>384</v>
      </c>
      <c r="H126" s="36">
        <v>384</v>
      </c>
      <c r="I126" s="36">
        <v>384</v>
      </c>
      <c r="J126" s="36">
        <v>384</v>
      </c>
      <c r="K126" s="36">
        <v>384</v>
      </c>
      <c r="L126" s="36">
        <v>384</v>
      </c>
      <c r="M126" s="36">
        <v>384</v>
      </c>
      <c r="N126" s="36">
        <v>384</v>
      </c>
      <c r="O126" s="36">
        <v>384</v>
      </c>
      <c r="P126" s="36">
        <v>384</v>
      </c>
      <c r="Q126" s="36">
        <v>384</v>
      </c>
      <c r="R126" s="36">
        <v>384</v>
      </c>
      <c r="S126" s="36">
        <v>384</v>
      </c>
      <c r="T126" s="36">
        <v>384</v>
      </c>
      <c r="U126" s="36">
        <v>384</v>
      </c>
      <c r="V126" s="36">
        <v>384</v>
      </c>
      <c r="W126" s="36">
        <v>384</v>
      </c>
      <c r="X126" s="36">
        <v>384</v>
      </c>
      <c r="Y126" s="36">
        <v>384</v>
      </c>
      <c r="Z126" s="36">
        <v>384</v>
      </c>
      <c r="AA126" s="36">
        <v>384</v>
      </c>
    </row>
    <row r="127" spans="1:27" ht="25.5" thickTop="1" thickBot="1">
      <c r="A127" s="323" t="s">
        <v>77</v>
      </c>
      <c r="B127" s="35" t="s">
        <v>6</v>
      </c>
      <c r="C127" s="37" t="s">
        <v>362</v>
      </c>
      <c r="D127" s="37" t="s">
        <v>310</v>
      </c>
      <c r="E127" s="37" t="s">
        <v>313</v>
      </c>
      <c r="F127" s="37" t="s">
        <v>405</v>
      </c>
      <c r="G127" s="37" t="s">
        <v>324</v>
      </c>
      <c r="H127" s="37" t="s">
        <v>444</v>
      </c>
      <c r="I127" s="37" t="s">
        <v>323</v>
      </c>
      <c r="J127" s="37" t="s">
        <v>319</v>
      </c>
      <c r="K127" s="37" t="s">
        <v>491</v>
      </c>
      <c r="L127" s="37" t="s">
        <v>487</v>
      </c>
      <c r="M127" s="37" t="s">
        <v>391</v>
      </c>
      <c r="N127" s="37" t="s">
        <v>383</v>
      </c>
      <c r="O127" s="37" t="s">
        <v>365</v>
      </c>
      <c r="P127" s="37" t="s">
        <v>384</v>
      </c>
      <c r="Q127" s="37" t="s">
        <v>427</v>
      </c>
      <c r="R127" s="37" t="s">
        <v>512</v>
      </c>
      <c r="S127" s="37" t="s">
        <v>427</v>
      </c>
      <c r="T127" s="36">
        <v>1</v>
      </c>
      <c r="U127" s="37" t="s">
        <v>516</v>
      </c>
      <c r="V127" s="37" t="s">
        <v>517</v>
      </c>
      <c r="W127" s="37" t="s">
        <v>518</v>
      </c>
      <c r="X127" s="37" t="s">
        <v>453</v>
      </c>
      <c r="Y127" s="37" t="s">
        <v>445</v>
      </c>
      <c r="Z127" s="37" t="s">
        <v>483</v>
      </c>
      <c r="AA127" s="37" t="s">
        <v>519</v>
      </c>
    </row>
    <row r="128" spans="1:27" ht="14.25" thickTop="1" thickBot="1">
      <c r="A128" s="323"/>
      <c r="B128" s="35" t="s">
        <v>7</v>
      </c>
      <c r="C128" s="39">
        <v>6.9392907005566667E-56</v>
      </c>
      <c r="D128" s="39">
        <v>2.0480783098010281E-57</v>
      </c>
      <c r="E128" s="39">
        <v>4.2328548635919062E-63</v>
      </c>
      <c r="F128" s="39">
        <v>2.2467424788134209E-69</v>
      </c>
      <c r="G128" s="39">
        <v>2.3039627301169909E-64</v>
      </c>
      <c r="H128" s="39">
        <v>3.0228376849232792E-61</v>
      </c>
      <c r="I128" s="39">
        <v>3.7925246226675242E-71</v>
      </c>
      <c r="J128" s="39">
        <v>5.2636067598392496E-66</v>
      </c>
      <c r="K128" s="39">
        <v>6.0746112387040616E-75</v>
      </c>
      <c r="L128" s="39">
        <v>1.4536835718864027E-73</v>
      </c>
      <c r="M128" s="39">
        <v>1.2488049830790052E-79</v>
      </c>
      <c r="N128" s="39">
        <v>5.9877681928690901E-58</v>
      </c>
      <c r="O128" s="39">
        <v>5.5500205316116966E-61</v>
      </c>
      <c r="P128" s="39">
        <v>9.1546079445891384E-44</v>
      </c>
      <c r="Q128" s="39">
        <v>4.7364287540436438E-78</v>
      </c>
      <c r="R128" s="39">
        <v>8.466531257144405E-85</v>
      </c>
      <c r="S128" s="39">
        <v>3.3291194821604275E-78</v>
      </c>
      <c r="T128" s="38"/>
      <c r="U128" s="39">
        <v>1.5174288984951059E-87</v>
      </c>
      <c r="V128" s="39">
        <v>2.0939700545048049E-83</v>
      </c>
      <c r="W128" s="39">
        <v>8.6557076391352906E-79</v>
      </c>
      <c r="X128" s="39">
        <v>8.6165716556843017E-60</v>
      </c>
      <c r="Y128" s="39">
        <v>1.1642962301688698E-55</v>
      </c>
      <c r="Z128" s="39">
        <v>5.0021359470394075E-44</v>
      </c>
      <c r="AA128" s="39">
        <v>8.2936932452276188E-129</v>
      </c>
    </row>
    <row r="129" spans="1:27" ht="14.25" thickTop="1" thickBot="1">
      <c r="A129" s="323"/>
      <c r="B129" s="35" t="s">
        <v>8</v>
      </c>
      <c r="C129" s="36">
        <v>384</v>
      </c>
      <c r="D129" s="36">
        <v>384</v>
      </c>
      <c r="E129" s="36">
        <v>384</v>
      </c>
      <c r="F129" s="36">
        <v>384</v>
      </c>
      <c r="G129" s="36">
        <v>384</v>
      </c>
      <c r="H129" s="36">
        <v>384</v>
      </c>
      <c r="I129" s="36">
        <v>384</v>
      </c>
      <c r="J129" s="36">
        <v>384</v>
      </c>
      <c r="K129" s="36">
        <v>384</v>
      </c>
      <c r="L129" s="36">
        <v>384</v>
      </c>
      <c r="M129" s="36">
        <v>384</v>
      </c>
      <c r="N129" s="36">
        <v>384</v>
      </c>
      <c r="O129" s="36">
        <v>384</v>
      </c>
      <c r="P129" s="36">
        <v>384</v>
      </c>
      <c r="Q129" s="36">
        <v>384</v>
      </c>
      <c r="R129" s="36">
        <v>384</v>
      </c>
      <c r="S129" s="36">
        <v>384</v>
      </c>
      <c r="T129" s="36">
        <v>384</v>
      </c>
      <c r="U129" s="36">
        <v>384</v>
      </c>
      <c r="V129" s="36">
        <v>384</v>
      </c>
      <c r="W129" s="36">
        <v>384</v>
      </c>
      <c r="X129" s="36">
        <v>384</v>
      </c>
      <c r="Y129" s="36">
        <v>384</v>
      </c>
      <c r="Z129" s="36">
        <v>384</v>
      </c>
      <c r="AA129" s="36">
        <v>384</v>
      </c>
    </row>
    <row r="130" spans="1:27" ht="25.5" thickTop="1" thickBot="1">
      <c r="A130" s="323" t="s">
        <v>78</v>
      </c>
      <c r="B130" s="35" t="s">
        <v>6</v>
      </c>
      <c r="C130" s="37" t="s">
        <v>440</v>
      </c>
      <c r="D130" s="37" t="s">
        <v>334</v>
      </c>
      <c r="E130" s="37" t="s">
        <v>453</v>
      </c>
      <c r="F130" s="37" t="s">
        <v>366</v>
      </c>
      <c r="G130" s="37" t="s">
        <v>404</v>
      </c>
      <c r="H130" s="37" t="s">
        <v>305</v>
      </c>
      <c r="I130" s="37" t="s">
        <v>445</v>
      </c>
      <c r="J130" s="37" t="s">
        <v>490</v>
      </c>
      <c r="K130" s="37" t="s">
        <v>404</v>
      </c>
      <c r="L130" s="37" t="s">
        <v>383</v>
      </c>
      <c r="M130" s="37" t="s">
        <v>488</v>
      </c>
      <c r="N130" s="37" t="s">
        <v>355</v>
      </c>
      <c r="O130" s="37" t="s">
        <v>392</v>
      </c>
      <c r="P130" s="37" t="s">
        <v>508</v>
      </c>
      <c r="Q130" s="37" t="s">
        <v>283</v>
      </c>
      <c r="R130" s="37" t="s">
        <v>497</v>
      </c>
      <c r="S130" s="37" t="s">
        <v>303</v>
      </c>
      <c r="T130" s="37" t="s">
        <v>516</v>
      </c>
      <c r="U130" s="36">
        <v>1</v>
      </c>
      <c r="V130" s="37" t="s">
        <v>299</v>
      </c>
      <c r="W130" s="37" t="s">
        <v>520</v>
      </c>
      <c r="X130" s="37" t="s">
        <v>330</v>
      </c>
      <c r="Y130" s="37" t="s">
        <v>521</v>
      </c>
      <c r="Z130" s="37" t="s">
        <v>505</v>
      </c>
      <c r="AA130" s="37" t="s">
        <v>522</v>
      </c>
    </row>
    <row r="131" spans="1:27" ht="14.25" thickTop="1" thickBot="1">
      <c r="A131" s="323"/>
      <c r="B131" s="35" t="s">
        <v>7</v>
      </c>
      <c r="C131" s="39">
        <v>2.9532043984565607E-54</v>
      </c>
      <c r="D131" s="39">
        <v>6.3873169786743831E-59</v>
      </c>
      <c r="E131" s="39">
        <v>1.2777163780930518E-59</v>
      </c>
      <c r="F131" s="39">
        <v>3.8212903976858585E-60</v>
      </c>
      <c r="G131" s="39">
        <v>1.7244912221165006E-64</v>
      </c>
      <c r="H131" s="39">
        <v>1.0364010391172391E-48</v>
      </c>
      <c r="I131" s="39">
        <v>1.2712056259844535E-55</v>
      </c>
      <c r="J131" s="39">
        <v>3.6074069408052342E-62</v>
      </c>
      <c r="K131" s="39">
        <v>1.2715021750116692E-64</v>
      </c>
      <c r="L131" s="39">
        <v>4.3648650182223942E-58</v>
      </c>
      <c r="M131" s="39">
        <v>6.9443263735181648E-73</v>
      </c>
      <c r="N131" s="39">
        <v>8.1518112004763633E-58</v>
      </c>
      <c r="O131" s="39">
        <v>2.8877438070732668E-52</v>
      </c>
      <c r="P131" s="39">
        <v>1.3752711494407416E-38</v>
      </c>
      <c r="Q131" s="39">
        <v>1.0913435538094836E-63</v>
      </c>
      <c r="R131" s="39">
        <v>2.1046732449531048E-67</v>
      </c>
      <c r="S131" s="39">
        <v>3.3848923219495576E-61</v>
      </c>
      <c r="T131" s="39">
        <v>1.5174288984951059E-87</v>
      </c>
      <c r="U131" s="38"/>
      <c r="V131" s="39">
        <v>3.1175323535375909E-91</v>
      </c>
      <c r="W131" s="39">
        <v>1.0884515971900595E-81</v>
      </c>
      <c r="X131" s="39">
        <v>2.6070782602741677E-46</v>
      </c>
      <c r="Y131" s="39">
        <v>3.7309600604537208E-46</v>
      </c>
      <c r="Z131" s="39">
        <v>5.785354933693666E-47</v>
      </c>
      <c r="AA131" s="39">
        <v>8.6808605821931296E-111</v>
      </c>
    </row>
    <row r="132" spans="1:27" ht="14.25" thickTop="1" thickBot="1">
      <c r="A132" s="323"/>
      <c r="B132" s="35" t="s">
        <v>8</v>
      </c>
      <c r="C132" s="36">
        <v>384</v>
      </c>
      <c r="D132" s="36">
        <v>384</v>
      </c>
      <c r="E132" s="36">
        <v>384</v>
      </c>
      <c r="F132" s="36">
        <v>384</v>
      </c>
      <c r="G132" s="36">
        <v>384</v>
      </c>
      <c r="H132" s="36">
        <v>384</v>
      </c>
      <c r="I132" s="36">
        <v>384</v>
      </c>
      <c r="J132" s="36">
        <v>384</v>
      </c>
      <c r="K132" s="36">
        <v>384</v>
      </c>
      <c r="L132" s="36">
        <v>384</v>
      </c>
      <c r="M132" s="36">
        <v>384</v>
      </c>
      <c r="N132" s="36">
        <v>384</v>
      </c>
      <c r="O132" s="36">
        <v>384</v>
      </c>
      <c r="P132" s="36">
        <v>384</v>
      </c>
      <c r="Q132" s="36">
        <v>384</v>
      </c>
      <c r="R132" s="36">
        <v>384</v>
      </c>
      <c r="S132" s="36">
        <v>384</v>
      </c>
      <c r="T132" s="36">
        <v>384</v>
      </c>
      <c r="U132" s="36">
        <v>384</v>
      </c>
      <c r="V132" s="36">
        <v>384</v>
      </c>
      <c r="W132" s="36">
        <v>384</v>
      </c>
      <c r="X132" s="36">
        <v>384</v>
      </c>
      <c r="Y132" s="36">
        <v>384</v>
      </c>
      <c r="Z132" s="36">
        <v>384</v>
      </c>
      <c r="AA132" s="36">
        <v>384</v>
      </c>
    </row>
    <row r="133" spans="1:27" ht="25.5" thickTop="1" thickBot="1">
      <c r="A133" s="323" t="s">
        <v>79</v>
      </c>
      <c r="B133" s="35" t="s">
        <v>6</v>
      </c>
      <c r="C133" s="37" t="s">
        <v>388</v>
      </c>
      <c r="D133" s="37" t="s">
        <v>448</v>
      </c>
      <c r="E133" s="37" t="s">
        <v>333</v>
      </c>
      <c r="F133" s="37" t="s">
        <v>319</v>
      </c>
      <c r="G133" s="37" t="s">
        <v>322</v>
      </c>
      <c r="H133" s="37" t="s">
        <v>383</v>
      </c>
      <c r="I133" s="37" t="s">
        <v>334</v>
      </c>
      <c r="J133" s="37" t="s">
        <v>322</v>
      </c>
      <c r="K133" s="37" t="s">
        <v>491</v>
      </c>
      <c r="L133" s="37" t="s">
        <v>318</v>
      </c>
      <c r="M133" s="37" t="s">
        <v>500</v>
      </c>
      <c r="N133" s="37" t="s">
        <v>357</v>
      </c>
      <c r="O133" s="37" t="s">
        <v>446</v>
      </c>
      <c r="P133" s="37" t="s">
        <v>384</v>
      </c>
      <c r="Q133" s="37" t="s">
        <v>491</v>
      </c>
      <c r="R133" s="37" t="s">
        <v>513</v>
      </c>
      <c r="S133" s="37" t="s">
        <v>340</v>
      </c>
      <c r="T133" s="37" t="s">
        <v>517</v>
      </c>
      <c r="U133" s="37" t="s">
        <v>299</v>
      </c>
      <c r="V133" s="36">
        <v>1</v>
      </c>
      <c r="W133" s="37" t="s">
        <v>523</v>
      </c>
      <c r="X133" s="37" t="s">
        <v>464</v>
      </c>
      <c r="Y133" s="37" t="s">
        <v>332</v>
      </c>
      <c r="Z133" s="37" t="s">
        <v>507</v>
      </c>
      <c r="AA133" s="37" t="s">
        <v>524</v>
      </c>
    </row>
    <row r="134" spans="1:27" ht="14.25" thickTop="1" thickBot="1">
      <c r="A134" s="323"/>
      <c r="B134" s="35" t="s">
        <v>7</v>
      </c>
      <c r="C134" s="39">
        <v>3.8775278073102792E-45</v>
      </c>
      <c r="D134" s="39">
        <v>9.3260214551791789E-59</v>
      </c>
      <c r="E134" s="39">
        <v>1.9943508339880516E-65</v>
      </c>
      <c r="F134" s="39">
        <v>7.5877754995405482E-66</v>
      </c>
      <c r="G134" s="39">
        <v>2.6065743911183253E-63</v>
      </c>
      <c r="H134" s="39">
        <v>4.2267340973417063E-58</v>
      </c>
      <c r="I134" s="39">
        <v>4.7943281209253148E-59</v>
      </c>
      <c r="J134" s="39">
        <v>3.0775868101564207E-63</v>
      </c>
      <c r="K134" s="39">
        <v>5.4927543976653135E-75</v>
      </c>
      <c r="L134" s="39">
        <v>3.8619860811453841E-67</v>
      </c>
      <c r="M134" s="39">
        <v>1.7046213589194474E-75</v>
      </c>
      <c r="N134" s="39">
        <v>4.0571142889270808E-54</v>
      </c>
      <c r="O134" s="39">
        <v>1.1200141985580753E-54</v>
      </c>
      <c r="P134" s="39">
        <v>9.6288458055181554E-44</v>
      </c>
      <c r="Q134" s="39">
        <v>4.2482229209970195E-75</v>
      </c>
      <c r="R134" s="39">
        <v>3.565564999984396E-84</v>
      </c>
      <c r="S134" s="39">
        <v>1.5634210619720681E-57</v>
      </c>
      <c r="T134" s="39">
        <v>2.0939700545048049E-83</v>
      </c>
      <c r="U134" s="39">
        <v>3.1175323535375909E-91</v>
      </c>
      <c r="V134" s="38"/>
      <c r="W134" s="39">
        <v>4.6087394860977258E-91</v>
      </c>
      <c r="X134" s="39">
        <v>4.0353488022530514E-55</v>
      </c>
      <c r="Y134" s="39">
        <v>8.2863180114065712E-50</v>
      </c>
      <c r="Z134" s="39">
        <v>6.7426396004850071E-44</v>
      </c>
      <c r="AA134" s="39">
        <v>3.0946818303513828E-119</v>
      </c>
    </row>
    <row r="135" spans="1:27" ht="14.25" thickTop="1" thickBot="1">
      <c r="A135" s="323"/>
      <c r="B135" s="35" t="s">
        <v>8</v>
      </c>
      <c r="C135" s="36">
        <v>384</v>
      </c>
      <c r="D135" s="36">
        <v>384</v>
      </c>
      <c r="E135" s="36">
        <v>384</v>
      </c>
      <c r="F135" s="36">
        <v>384</v>
      </c>
      <c r="G135" s="36">
        <v>384</v>
      </c>
      <c r="H135" s="36">
        <v>384</v>
      </c>
      <c r="I135" s="36">
        <v>384</v>
      </c>
      <c r="J135" s="36">
        <v>384</v>
      </c>
      <c r="K135" s="36">
        <v>384</v>
      </c>
      <c r="L135" s="36">
        <v>384</v>
      </c>
      <c r="M135" s="36">
        <v>384</v>
      </c>
      <c r="N135" s="36">
        <v>384</v>
      </c>
      <c r="O135" s="36">
        <v>384</v>
      </c>
      <c r="P135" s="36">
        <v>384</v>
      </c>
      <c r="Q135" s="36">
        <v>384</v>
      </c>
      <c r="R135" s="36">
        <v>384</v>
      </c>
      <c r="S135" s="36">
        <v>384</v>
      </c>
      <c r="T135" s="36">
        <v>384</v>
      </c>
      <c r="U135" s="36">
        <v>384</v>
      </c>
      <c r="V135" s="36">
        <v>384</v>
      </c>
      <c r="W135" s="36">
        <v>384</v>
      </c>
      <c r="X135" s="36">
        <v>384</v>
      </c>
      <c r="Y135" s="36">
        <v>384</v>
      </c>
      <c r="Z135" s="36">
        <v>384</v>
      </c>
      <c r="AA135" s="36">
        <v>384</v>
      </c>
    </row>
    <row r="136" spans="1:27" ht="25.5" thickTop="1" thickBot="1">
      <c r="A136" s="323" t="s">
        <v>80</v>
      </c>
      <c r="B136" s="35" t="s">
        <v>6</v>
      </c>
      <c r="C136" s="37" t="s">
        <v>349</v>
      </c>
      <c r="D136" s="37" t="s">
        <v>296</v>
      </c>
      <c r="E136" s="37" t="s">
        <v>409</v>
      </c>
      <c r="F136" s="37" t="s">
        <v>422</v>
      </c>
      <c r="G136" s="37" t="s">
        <v>467</v>
      </c>
      <c r="H136" s="37" t="s">
        <v>439</v>
      </c>
      <c r="I136" s="37" t="s">
        <v>379</v>
      </c>
      <c r="J136" s="37" t="s">
        <v>491</v>
      </c>
      <c r="K136" s="37" t="s">
        <v>427</v>
      </c>
      <c r="L136" s="37" t="s">
        <v>420</v>
      </c>
      <c r="M136" s="37" t="s">
        <v>501</v>
      </c>
      <c r="N136" s="37" t="s">
        <v>454</v>
      </c>
      <c r="O136" s="37" t="s">
        <v>291</v>
      </c>
      <c r="P136" s="37" t="s">
        <v>457</v>
      </c>
      <c r="Q136" s="37" t="s">
        <v>364</v>
      </c>
      <c r="R136" s="37" t="s">
        <v>470</v>
      </c>
      <c r="S136" s="37" t="s">
        <v>436</v>
      </c>
      <c r="T136" s="37" t="s">
        <v>518</v>
      </c>
      <c r="U136" s="37" t="s">
        <v>520</v>
      </c>
      <c r="V136" s="37" t="s">
        <v>523</v>
      </c>
      <c r="W136" s="36">
        <v>1</v>
      </c>
      <c r="X136" s="37" t="s">
        <v>458</v>
      </c>
      <c r="Y136" s="37" t="s">
        <v>422</v>
      </c>
      <c r="Z136" s="37" t="s">
        <v>338</v>
      </c>
      <c r="AA136" s="37" t="s">
        <v>465</v>
      </c>
    </row>
    <row r="137" spans="1:27" ht="14.25" thickTop="1" thickBot="1">
      <c r="A137" s="323"/>
      <c r="B137" s="35" t="s">
        <v>7</v>
      </c>
      <c r="C137" s="39">
        <v>2.908595661718713E-50</v>
      </c>
      <c r="D137" s="39">
        <v>1.739554293431522E-48</v>
      </c>
      <c r="E137" s="39">
        <v>6.2901488883913387E-64</v>
      </c>
      <c r="F137" s="39">
        <v>6.5647363416971679E-63</v>
      </c>
      <c r="G137" s="39">
        <v>4.4689017286487677E-68</v>
      </c>
      <c r="H137" s="39">
        <v>8.7622258974789244E-51</v>
      </c>
      <c r="I137" s="39">
        <v>1.3715760007062853E-54</v>
      </c>
      <c r="J137" s="39">
        <v>5.695527071964496E-75</v>
      </c>
      <c r="K137" s="39">
        <v>2.7288046963072037E-78</v>
      </c>
      <c r="L137" s="39">
        <v>6.1237359715370354E-65</v>
      </c>
      <c r="M137" s="39">
        <v>1.9802449351240457E-75</v>
      </c>
      <c r="N137" s="39">
        <v>6.2960313057291776E-55</v>
      </c>
      <c r="O137" s="39">
        <v>5.6011434254079044E-53</v>
      </c>
      <c r="P137" s="39">
        <v>6.4212275780538253E-42</v>
      </c>
      <c r="Q137" s="39">
        <v>1.3416283683998419E-70</v>
      </c>
      <c r="R137" s="39">
        <v>4.337003186760365E-69</v>
      </c>
      <c r="S137" s="39">
        <v>1.9760280826194243E-51</v>
      </c>
      <c r="T137" s="39">
        <v>8.6557076391352906E-79</v>
      </c>
      <c r="U137" s="39">
        <v>1.0884515971900595E-81</v>
      </c>
      <c r="V137" s="39">
        <v>4.6087394860977258E-91</v>
      </c>
      <c r="W137" s="38"/>
      <c r="X137" s="39">
        <v>2.4981299391632076E-53</v>
      </c>
      <c r="Y137" s="39">
        <v>6.6583423772308434E-63</v>
      </c>
      <c r="Z137" s="39">
        <v>2.210870393336804E-50</v>
      </c>
      <c r="AA137" s="39">
        <v>6.3683223966835103E-117</v>
      </c>
    </row>
    <row r="138" spans="1:27" ht="14.25" thickTop="1" thickBot="1">
      <c r="A138" s="323"/>
      <c r="B138" s="35" t="s">
        <v>8</v>
      </c>
      <c r="C138" s="36">
        <v>384</v>
      </c>
      <c r="D138" s="36">
        <v>384</v>
      </c>
      <c r="E138" s="36">
        <v>384</v>
      </c>
      <c r="F138" s="36">
        <v>384</v>
      </c>
      <c r="G138" s="36">
        <v>384</v>
      </c>
      <c r="H138" s="36">
        <v>384</v>
      </c>
      <c r="I138" s="36">
        <v>384</v>
      </c>
      <c r="J138" s="36">
        <v>384</v>
      </c>
      <c r="K138" s="36">
        <v>384</v>
      </c>
      <c r="L138" s="36">
        <v>384</v>
      </c>
      <c r="M138" s="36">
        <v>384</v>
      </c>
      <c r="N138" s="36">
        <v>384</v>
      </c>
      <c r="O138" s="36">
        <v>384</v>
      </c>
      <c r="P138" s="36">
        <v>384</v>
      </c>
      <c r="Q138" s="36">
        <v>384</v>
      </c>
      <c r="R138" s="36">
        <v>384</v>
      </c>
      <c r="S138" s="36">
        <v>384</v>
      </c>
      <c r="T138" s="36">
        <v>384</v>
      </c>
      <c r="U138" s="36">
        <v>384</v>
      </c>
      <c r="V138" s="36">
        <v>384</v>
      </c>
      <c r="W138" s="36">
        <v>384</v>
      </c>
      <c r="X138" s="36">
        <v>384</v>
      </c>
      <c r="Y138" s="36">
        <v>384</v>
      </c>
      <c r="Z138" s="36">
        <v>384</v>
      </c>
      <c r="AA138" s="36">
        <v>384</v>
      </c>
    </row>
    <row r="139" spans="1:27" ht="25.5" thickTop="1" thickBot="1">
      <c r="A139" s="323" t="s">
        <v>81</v>
      </c>
      <c r="B139" s="35" t="s">
        <v>6</v>
      </c>
      <c r="C139" s="37" t="s">
        <v>305</v>
      </c>
      <c r="D139" s="37" t="s">
        <v>449</v>
      </c>
      <c r="E139" s="37" t="s">
        <v>371</v>
      </c>
      <c r="F139" s="37" t="s">
        <v>307</v>
      </c>
      <c r="G139" s="37" t="s">
        <v>445</v>
      </c>
      <c r="H139" s="37" t="s">
        <v>478</v>
      </c>
      <c r="I139" s="37" t="s">
        <v>286</v>
      </c>
      <c r="J139" s="37" t="s">
        <v>492</v>
      </c>
      <c r="K139" s="37" t="s">
        <v>354</v>
      </c>
      <c r="L139" s="37" t="s">
        <v>397</v>
      </c>
      <c r="M139" s="37" t="s">
        <v>437</v>
      </c>
      <c r="N139" s="37" t="s">
        <v>458</v>
      </c>
      <c r="O139" s="37" t="s">
        <v>506</v>
      </c>
      <c r="P139" s="37" t="s">
        <v>509</v>
      </c>
      <c r="Q139" s="37" t="s">
        <v>316</v>
      </c>
      <c r="R139" s="37" t="s">
        <v>418</v>
      </c>
      <c r="S139" s="37" t="s">
        <v>400</v>
      </c>
      <c r="T139" s="37" t="s">
        <v>453</v>
      </c>
      <c r="U139" s="37" t="s">
        <v>330</v>
      </c>
      <c r="V139" s="37" t="s">
        <v>464</v>
      </c>
      <c r="W139" s="37" t="s">
        <v>458</v>
      </c>
      <c r="X139" s="36">
        <v>1</v>
      </c>
      <c r="Y139" s="37" t="s">
        <v>525</v>
      </c>
      <c r="Z139" s="37" t="s">
        <v>451</v>
      </c>
      <c r="AA139" s="37" t="s">
        <v>298</v>
      </c>
    </row>
    <row r="140" spans="1:27" ht="14.25" thickTop="1" thickBot="1">
      <c r="A140" s="323"/>
      <c r="B140" s="35" t="s">
        <v>7</v>
      </c>
      <c r="C140" s="39">
        <v>7.4161552221209823E-49</v>
      </c>
      <c r="D140" s="39">
        <v>6.8335811815607129E-45</v>
      </c>
      <c r="E140" s="39">
        <v>5.7535165351939434E-43</v>
      </c>
      <c r="F140" s="39">
        <v>2.1887361071606738E-62</v>
      </c>
      <c r="G140" s="39">
        <v>1.3450025782111248E-55</v>
      </c>
      <c r="H140" s="39">
        <v>9.8105460831806638E-48</v>
      </c>
      <c r="I140" s="39">
        <v>3.4614025677865361E-49</v>
      </c>
      <c r="J140" s="39">
        <v>1.6779645844465056E-38</v>
      </c>
      <c r="K140" s="39">
        <v>4.9475184888610358E-48</v>
      </c>
      <c r="L140" s="39">
        <v>8.4431271106317126E-53</v>
      </c>
      <c r="M140" s="39">
        <v>5.9286610405246084E-50</v>
      </c>
      <c r="N140" s="39">
        <v>2.2767208587989618E-53</v>
      </c>
      <c r="O140" s="39">
        <v>2.0551753049523872E-74</v>
      </c>
      <c r="P140" s="39">
        <v>4.267936063003557E-34</v>
      </c>
      <c r="Q140" s="39">
        <v>2.0102981351335258E-47</v>
      </c>
      <c r="R140" s="39">
        <v>3.1755342367683435E-44</v>
      </c>
      <c r="S140" s="39">
        <v>5.057349065744865E-57</v>
      </c>
      <c r="T140" s="39">
        <v>8.6165716556843017E-60</v>
      </c>
      <c r="U140" s="39">
        <v>2.6070782602741677E-46</v>
      </c>
      <c r="V140" s="39">
        <v>4.0353488022530514E-55</v>
      </c>
      <c r="W140" s="39">
        <v>2.4981299391632076E-53</v>
      </c>
      <c r="X140" s="38"/>
      <c r="Y140" s="39">
        <v>1.2124637518892776E-31</v>
      </c>
      <c r="Z140" s="39">
        <v>1.6634493853269917E-45</v>
      </c>
      <c r="AA140" s="39">
        <v>4.2586571995142304E-86</v>
      </c>
    </row>
    <row r="141" spans="1:27" ht="14.25" thickTop="1" thickBot="1">
      <c r="A141" s="323"/>
      <c r="B141" s="35" t="s">
        <v>8</v>
      </c>
      <c r="C141" s="36">
        <v>384</v>
      </c>
      <c r="D141" s="36">
        <v>384</v>
      </c>
      <c r="E141" s="36">
        <v>384</v>
      </c>
      <c r="F141" s="36">
        <v>384</v>
      </c>
      <c r="G141" s="36">
        <v>384</v>
      </c>
      <c r="H141" s="36">
        <v>384</v>
      </c>
      <c r="I141" s="36">
        <v>384</v>
      </c>
      <c r="J141" s="36">
        <v>384</v>
      </c>
      <c r="K141" s="36">
        <v>384</v>
      </c>
      <c r="L141" s="36">
        <v>384</v>
      </c>
      <c r="M141" s="36">
        <v>384</v>
      </c>
      <c r="N141" s="36">
        <v>384</v>
      </c>
      <c r="O141" s="36">
        <v>384</v>
      </c>
      <c r="P141" s="36">
        <v>384</v>
      </c>
      <c r="Q141" s="36">
        <v>384</v>
      </c>
      <c r="R141" s="36">
        <v>384</v>
      </c>
      <c r="S141" s="36">
        <v>384</v>
      </c>
      <c r="T141" s="36">
        <v>384</v>
      </c>
      <c r="U141" s="36">
        <v>384</v>
      </c>
      <c r="V141" s="36">
        <v>384</v>
      </c>
      <c r="W141" s="36">
        <v>384</v>
      </c>
      <c r="X141" s="36">
        <v>384</v>
      </c>
      <c r="Y141" s="36">
        <v>384</v>
      </c>
      <c r="Z141" s="36">
        <v>384</v>
      </c>
      <c r="AA141" s="36">
        <v>384</v>
      </c>
    </row>
    <row r="142" spans="1:27" ht="25.5" thickTop="1" thickBot="1">
      <c r="A142" s="323" t="s">
        <v>82</v>
      </c>
      <c r="B142" s="35" t="s">
        <v>6</v>
      </c>
      <c r="C142" s="37" t="s">
        <v>441</v>
      </c>
      <c r="D142" s="37" t="s">
        <v>450</v>
      </c>
      <c r="E142" s="37" t="s">
        <v>459</v>
      </c>
      <c r="F142" s="37" t="s">
        <v>282</v>
      </c>
      <c r="G142" s="37" t="s">
        <v>471</v>
      </c>
      <c r="H142" s="37" t="s">
        <v>479</v>
      </c>
      <c r="I142" s="37" t="s">
        <v>484</v>
      </c>
      <c r="J142" s="37" t="s">
        <v>373</v>
      </c>
      <c r="K142" s="37" t="s">
        <v>302</v>
      </c>
      <c r="L142" s="37" t="s">
        <v>336</v>
      </c>
      <c r="M142" s="37" t="s">
        <v>335</v>
      </c>
      <c r="N142" s="37" t="s">
        <v>312</v>
      </c>
      <c r="O142" s="37" t="s">
        <v>375</v>
      </c>
      <c r="P142" s="37" t="s">
        <v>377</v>
      </c>
      <c r="Q142" s="37" t="s">
        <v>458</v>
      </c>
      <c r="R142" s="37" t="s">
        <v>316</v>
      </c>
      <c r="S142" s="37" t="s">
        <v>514</v>
      </c>
      <c r="T142" s="37" t="s">
        <v>445</v>
      </c>
      <c r="U142" s="37" t="s">
        <v>521</v>
      </c>
      <c r="V142" s="37" t="s">
        <v>332</v>
      </c>
      <c r="W142" s="37" t="s">
        <v>422</v>
      </c>
      <c r="X142" s="37" t="s">
        <v>525</v>
      </c>
      <c r="Y142" s="36">
        <v>1</v>
      </c>
      <c r="Z142" s="37" t="s">
        <v>526</v>
      </c>
      <c r="AA142" s="37" t="s">
        <v>323</v>
      </c>
    </row>
    <row r="143" spans="1:27" ht="14.25" thickTop="1" thickBot="1">
      <c r="A143" s="323"/>
      <c r="B143" s="35" t="s">
        <v>7</v>
      </c>
      <c r="C143" s="39">
        <v>7.5047764709435873E-29</v>
      </c>
      <c r="D143" s="39">
        <v>1.1742582095893339E-27</v>
      </c>
      <c r="E143" s="39">
        <v>1.6091879896764108E-39</v>
      </c>
      <c r="F143" s="39">
        <v>8.9253718901337683E-41</v>
      </c>
      <c r="G143" s="39">
        <v>1.3757383393858983E-41</v>
      </c>
      <c r="H143" s="39">
        <v>2.7210292005201019E-31</v>
      </c>
      <c r="I143" s="39">
        <v>2.297511154459774E-42</v>
      </c>
      <c r="J143" s="39">
        <v>3.619634851697078E-47</v>
      </c>
      <c r="K143" s="39">
        <v>2.5191101011633864E-58</v>
      </c>
      <c r="L143" s="39">
        <v>1.5498767063536958E-40</v>
      </c>
      <c r="M143" s="39">
        <v>1.2423672271862054E-45</v>
      </c>
      <c r="N143" s="39">
        <v>2.0816891723961577E-37</v>
      </c>
      <c r="O143" s="39">
        <v>6.1465576619400165E-35</v>
      </c>
      <c r="P143" s="39">
        <v>7.9501922804267077E-37</v>
      </c>
      <c r="Q143" s="39">
        <v>2.0143501492308823E-53</v>
      </c>
      <c r="R143" s="39">
        <v>2.0291956124000528E-47</v>
      </c>
      <c r="S143" s="39">
        <v>1.804601326544435E-31</v>
      </c>
      <c r="T143" s="39">
        <v>1.1642962301688698E-55</v>
      </c>
      <c r="U143" s="39">
        <v>3.7309600604537208E-46</v>
      </c>
      <c r="V143" s="39">
        <v>8.2863180114065712E-50</v>
      </c>
      <c r="W143" s="39">
        <v>6.6583423772308434E-63</v>
      </c>
      <c r="X143" s="39">
        <v>1.2124637518892776E-31</v>
      </c>
      <c r="Y143" s="38"/>
      <c r="Z143" s="39">
        <v>2.3916092666946986E-39</v>
      </c>
      <c r="AA143" s="39">
        <v>5.18351989075422E-71</v>
      </c>
    </row>
    <row r="144" spans="1:27" ht="14.25" thickTop="1" thickBot="1">
      <c r="A144" s="323"/>
      <c r="B144" s="35" t="s">
        <v>8</v>
      </c>
      <c r="C144" s="36">
        <v>384</v>
      </c>
      <c r="D144" s="36">
        <v>384</v>
      </c>
      <c r="E144" s="36">
        <v>384</v>
      </c>
      <c r="F144" s="36">
        <v>384</v>
      </c>
      <c r="G144" s="36">
        <v>384</v>
      </c>
      <c r="H144" s="36">
        <v>384</v>
      </c>
      <c r="I144" s="36">
        <v>384</v>
      </c>
      <c r="J144" s="36">
        <v>384</v>
      </c>
      <c r="K144" s="36">
        <v>384</v>
      </c>
      <c r="L144" s="36">
        <v>384</v>
      </c>
      <c r="M144" s="36">
        <v>384</v>
      </c>
      <c r="N144" s="36">
        <v>384</v>
      </c>
      <c r="O144" s="36">
        <v>384</v>
      </c>
      <c r="P144" s="36">
        <v>384</v>
      </c>
      <c r="Q144" s="36">
        <v>384</v>
      </c>
      <c r="R144" s="36">
        <v>384</v>
      </c>
      <c r="S144" s="36">
        <v>384</v>
      </c>
      <c r="T144" s="36">
        <v>384</v>
      </c>
      <c r="U144" s="36">
        <v>384</v>
      </c>
      <c r="V144" s="36">
        <v>384</v>
      </c>
      <c r="W144" s="36">
        <v>384</v>
      </c>
      <c r="X144" s="36">
        <v>384</v>
      </c>
      <c r="Y144" s="36">
        <v>384</v>
      </c>
      <c r="Z144" s="36">
        <v>384</v>
      </c>
      <c r="AA144" s="36">
        <v>384</v>
      </c>
    </row>
    <row r="145" spans="1:27" ht="25.5" thickTop="1" thickBot="1">
      <c r="A145" s="323" t="s">
        <v>83</v>
      </c>
      <c r="B145" s="35" t="s">
        <v>6</v>
      </c>
      <c r="C145" s="37" t="s">
        <v>305</v>
      </c>
      <c r="D145" s="37" t="s">
        <v>451</v>
      </c>
      <c r="E145" s="37" t="s">
        <v>296</v>
      </c>
      <c r="F145" s="37" t="s">
        <v>464</v>
      </c>
      <c r="G145" s="37" t="s">
        <v>436</v>
      </c>
      <c r="H145" s="37" t="s">
        <v>451</v>
      </c>
      <c r="I145" s="37" t="s">
        <v>374</v>
      </c>
      <c r="J145" s="37" t="s">
        <v>287</v>
      </c>
      <c r="K145" s="37" t="s">
        <v>353</v>
      </c>
      <c r="L145" s="37" t="s">
        <v>454</v>
      </c>
      <c r="M145" s="37" t="s">
        <v>379</v>
      </c>
      <c r="N145" s="37" t="s">
        <v>291</v>
      </c>
      <c r="O145" s="37" t="s">
        <v>362</v>
      </c>
      <c r="P145" s="37" t="s">
        <v>423</v>
      </c>
      <c r="Q145" s="37" t="s">
        <v>305</v>
      </c>
      <c r="R145" s="37" t="s">
        <v>336</v>
      </c>
      <c r="S145" s="37" t="s">
        <v>454</v>
      </c>
      <c r="T145" s="37" t="s">
        <v>483</v>
      </c>
      <c r="U145" s="37" t="s">
        <v>505</v>
      </c>
      <c r="V145" s="37" t="s">
        <v>507</v>
      </c>
      <c r="W145" s="37" t="s">
        <v>338</v>
      </c>
      <c r="X145" s="37" t="s">
        <v>451</v>
      </c>
      <c r="Y145" s="37" t="s">
        <v>526</v>
      </c>
      <c r="Z145" s="36">
        <v>1</v>
      </c>
      <c r="AA145" s="37" t="s">
        <v>527</v>
      </c>
    </row>
    <row r="146" spans="1:27" ht="14.25" thickTop="1" thickBot="1">
      <c r="A146" s="323"/>
      <c r="B146" s="35" t="s">
        <v>7</v>
      </c>
      <c r="C146" s="39">
        <v>9.2007688264390537E-49</v>
      </c>
      <c r="D146" s="39">
        <v>1.6741361381241815E-45</v>
      </c>
      <c r="E146" s="39">
        <v>1.8010145719798959E-48</v>
      </c>
      <c r="F146" s="39">
        <v>4.0792575644952617E-55</v>
      </c>
      <c r="G146" s="39">
        <v>1.9636065522016663E-51</v>
      </c>
      <c r="H146" s="39">
        <v>2.0328249939138821E-45</v>
      </c>
      <c r="I146" s="39">
        <v>4.4375853951601767E-52</v>
      </c>
      <c r="J146" s="39">
        <v>2.2376871134920151E-47</v>
      </c>
      <c r="K146" s="39">
        <v>1.1222423690251811E-53</v>
      </c>
      <c r="L146" s="39">
        <v>6.851170600147743E-55</v>
      </c>
      <c r="M146" s="39">
        <v>1.9939054966202116E-54</v>
      </c>
      <c r="N146" s="39">
        <v>4.6173366215888496E-53</v>
      </c>
      <c r="O146" s="39">
        <v>7.6602643095426581E-56</v>
      </c>
      <c r="P146" s="39">
        <v>8.5614242812307457E-45</v>
      </c>
      <c r="Q146" s="39">
        <v>9.2510829053527949E-49</v>
      </c>
      <c r="R146" s="39">
        <v>1.4542713793791217E-40</v>
      </c>
      <c r="S146" s="39">
        <v>7.5760953201547482E-55</v>
      </c>
      <c r="T146" s="39">
        <v>5.0021359470394075E-44</v>
      </c>
      <c r="U146" s="39">
        <v>5.785354933693666E-47</v>
      </c>
      <c r="V146" s="39">
        <v>6.7426396004850071E-44</v>
      </c>
      <c r="W146" s="39">
        <v>2.210870393336804E-50</v>
      </c>
      <c r="X146" s="39">
        <v>1.6634493853269917E-45</v>
      </c>
      <c r="Y146" s="39">
        <v>2.3916092666946986E-39</v>
      </c>
      <c r="Z146" s="38"/>
      <c r="AA146" s="39">
        <v>2.118694352866047E-85</v>
      </c>
    </row>
    <row r="147" spans="1:27" ht="14.25" thickTop="1" thickBot="1">
      <c r="A147" s="323"/>
      <c r="B147" s="35" t="s">
        <v>8</v>
      </c>
      <c r="C147" s="36">
        <v>384</v>
      </c>
      <c r="D147" s="36">
        <v>384</v>
      </c>
      <c r="E147" s="36">
        <v>384</v>
      </c>
      <c r="F147" s="36">
        <v>384</v>
      </c>
      <c r="G147" s="36">
        <v>384</v>
      </c>
      <c r="H147" s="36">
        <v>384</v>
      </c>
      <c r="I147" s="36">
        <v>384</v>
      </c>
      <c r="J147" s="36">
        <v>384</v>
      </c>
      <c r="K147" s="36">
        <v>384</v>
      </c>
      <c r="L147" s="36">
        <v>384</v>
      </c>
      <c r="M147" s="36">
        <v>384</v>
      </c>
      <c r="N147" s="36">
        <v>384</v>
      </c>
      <c r="O147" s="36">
        <v>384</v>
      </c>
      <c r="P147" s="36">
        <v>384</v>
      </c>
      <c r="Q147" s="36">
        <v>384</v>
      </c>
      <c r="R147" s="36">
        <v>384</v>
      </c>
      <c r="S147" s="36">
        <v>384</v>
      </c>
      <c r="T147" s="36">
        <v>384</v>
      </c>
      <c r="U147" s="36">
        <v>384</v>
      </c>
      <c r="V147" s="36">
        <v>384</v>
      </c>
      <c r="W147" s="36">
        <v>384</v>
      </c>
      <c r="X147" s="36">
        <v>384</v>
      </c>
      <c r="Y147" s="36">
        <v>384</v>
      </c>
      <c r="Z147" s="36">
        <v>384</v>
      </c>
      <c r="AA147" s="36">
        <v>384</v>
      </c>
    </row>
    <row r="148" spans="1:27" ht="25.5" thickTop="1" thickBot="1">
      <c r="A148" s="323" t="s">
        <v>84</v>
      </c>
      <c r="B148" s="35" t="s">
        <v>6</v>
      </c>
      <c r="C148" s="37" t="s">
        <v>442</v>
      </c>
      <c r="D148" s="37" t="s">
        <v>432</v>
      </c>
      <c r="E148" s="37" t="s">
        <v>412</v>
      </c>
      <c r="F148" s="37" t="s">
        <v>465</v>
      </c>
      <c r="G148" s="37" t="s">
        <v>472</v>
      </c>
      <c r="H148" s="37" t="s">
        <v>480</v>
      </c>
      <c r="I148" s="37" t="s">
        <v>485</v>
      </c>
      <c r="J148" s="37" t="s">
        <v>493</v>
      </c>
      <c r="K148" s="37" t="s">
        <v>495</v>
      </c>
      <c r="L148" s="37" t="s">
        <v>498</v>
      </c>
      <c r="M148" s="37" t="s">
        <v>502</v>
      </c>
      <c r="N148" s="37" t="s">
        <v>504</v>
      </c>
      <c r="O148" s="37" t="s">
        <v>419</v>
      </c>
      <c r="P148" s="37" t="s">
        <v>510</v>
      </c>
      <c r="Q148" s="37" t="s">
        <v>472</v>
      </c>
      <c r="R148" s="37" t="s">
        <v>431</v>
      </c>
      <c r="S148" s="37" t="s">
        <v>515</v>
      </c>
      <c r="T148" s="37" t="s">
        <v>519</v>
      </c>
      <c r="U148" s="37" t="s">
        <v>522</v>
      </c>
      <c r="V148" s="37" t="s">
        <v>524</v>
      </c>
      <c r="W148" s="37" t="s">
        <v>465</v>
      </c>
      <c r="X148" s="37" t="s">
        <v>298</v>
      </c>
      <c r="Y148" s="37" t="s">
        <v>323</v>
      </c>
      <c r="Z148" s="37" t="s">
        <v>527</v>
      </c>
      <c r="AA148" s="36">
        <v>1</v>
      </c>
    </row>
    <row r="149" spans="1:27" ht="14.25" thickTop="1" thickBot="1">
      <c r="A149" s="323"/>
      <c r="B149" s="35" t="s">
        <v>7</v>
      </c>
      <c r="C149" s="39">
        <v>1.0852316007311916E-93</v>
      </c>
      <c r="D149" s="39">
        <v>5.5933716641967541E-97</v>
      </c>
      <c r="E149" s="39">
        <v>5.2367143244037205E-104</v>
      </c>
      <c r="F149" s="39">
        <v>5.0730877063776903E-117</v>
      </c>
      <c r="G149" s="39">
        <v>3.3268691504927507E-118</v>
      </c>
      <c r="H149" s="39">
        <v>2.3353500011041012E-95</v>
      </c>
      <c r="I149" s="39">
        <v>3.2853307023248666E-110</v>
      </c>
      <c r="J149" s="39">
        <v>1.4731364475393669E-107</v>
      </c>
      <c r="K149" s="39">
        <v>5.9647053895763429E-122</v>
      </c>
      <c r="L149" s="39">
        <v>5.2858266984469017E-125</v>
      </c>
      <c r="M149" s="39">
        <v>3.3308186490240565E-127</v>
      </c>
      <c r="N149" s="39">
        <v>8.3538121830302225E-100</v>
      </c>
      <c r="O149" s="39">
        <v>3.4576195761570633E-109</v>
      </c>
      <c r="P149" s="39">
        <v>2.1670679911334806E-71</v>
      </c>
      <c r="Q149" s="39">
        <v>3.2387906590872038E-118</v>
      </c>
      <c r="R149" s="39">
        <v>6.7277804650425033E-110</v>
      </c>
      <c r="S149" s="39">
        <v>6.6714079945942486E-109</v>
      </c>
      <c r="T149" s="39">
        <v>8.2936932452276188E-129</v>
      </c>
      <c r="U149" s="39">
        <v>8.6808605821931296E-111</v>
      </c>
      <c r="V149" s="39">
        <v>3.0946818303513828E-119</v>
      </c>
      <c r="W149" s="39">
        <v>6.3683223966835103E-117</v>
      </c>
      <c r="X149" s="39">
        <v>4.2586571995142304E-86</v>
      </c>
      <c r="Y149" s="39">
        <v>5.18351989075422E-71</v>
      </c>
      <c r="Z149" s="39">
        <v>2.118694352866047E-85</v>
      </c>
      <c r="AA149" s="38"/>
    </row>
    <row r="150" spans="1:27" ht="14.25" thickTop="1" thickBot="1">
      <c r="A150" s="323"/>
      <c r="B150" s="35" t="s">
        <v>8</v>
      </c>
      <c r="C150" s="36">
        <v>384</v>
      </c>
      <c r="D150" s="36">
        <v>384</v>
      </c>
      <c r="E150" s="36">
        <v>384</v>
      </c>
      <c r="F150" s="36">
        <v>384</v>
      </c>
      <c r="G150" s="36">
        <v>384</v>
      </c>
      <c r="H150" s="36">
        <v>384</v>
      </c>
      <c r="I150" s="36">
        <v>384</v>
      </c>
      <c r="J150" s="36">
        <v>384</v>
      </c>
      <c r="K150" s="36">
        <v>384</v>
      </c>
      <c r="L150" s="36">
        <v>384</v>
      </c>
      <c r="M150" s="36">
        <v>384</v>
      </c>
      <c r="N150" s="36">
        <v>384</v>
      </c>
      <c r="O150" s="36">
        <v>384</v>
      </c>
      <c r="P150" s="36">
        <v>384</v>
      </c>
      <c r="Q150" s="36">
        <v>384</v>
      </c>
      <c r="R150" s="36">
        <v>384</v>
      </c>
      <c r="S150" s="36">
        <v>384</v>
      </c>
      <c r="T150" s="36">
        <v>384</v>
      </c>
      <c r="U150" s="36">
        <v>384</v>
      </c>
      <c r="V150" s="36">
        <v>384</v>
      </c>
      <c r="W150" s="36">
        <v>384</v>
      </c>
      <c r="X150" s="36">
        <v>384</v>
      </c>
      <c r="Y150" s="36">
        <v>384</v>
      </c>
      <c r="Z150" s="36">
        <v>384</v>
      </c>
      <c r="AA150" s="36">
        <v>384</v>
      </c>
    </row>
    <row r="151" spans="1:27" ht="13.5" thickTop="1"/>
    <row r="153" spans="1:27">
      <c r="A153" s="32" t="s">
        <v>260</v>
      </c>
      <c r="B153" s="32"/>
      <c r="C153" s="32"/>
      <c r="D153" s="32"/>
      <c r="E153" s="32"/>
      <c r="F153" s="32"/>
    </row>
    <row r="155" spans="1:27" ht="15.75" thickBot="1">
      <c r="A155" s="286" t="s">
        <v>224</v>
      </c>
      <c r="B155" s="286"/>
      <c r="C155" s="41"/>
      <c r="D155" s="41"/>
      <c r="E155" s="41"/>
    </row>
    <row r="156" spans="1:27" ht="14.25" thickTop="1" thickBot="1">
      <c r="A156" s="42" t="s">
        <v>225</v>
      </c>
      <c r="B156" s="42" t="s">
        <v>226</v>
      </c>
      <c r="C156" s="41"/>
      <c r="D156" s="41"/>
      <c r="E156" s="41"/>
    </row>
    <row r="157" spans="1:27" ht="14.25" thickTop="1" thickBot="1">
      <c r="A157" s="43">
        <v>0.97615137527110474</v>
      </c>
      <c r="B157" s="44">
        <v>20</v>
      </c>
      <c r="C157" s="41"/>
      <c r="D157" s="41"/>
      <c r="E157" s="41"/>
    </row>
    <row r="158" spans="1:27" ht="13.5" thickTop="1">
      <c r="A158" s="41"/>
      <c r="B158" s="41"/>
      <c r="C158" s="41"/>
      <c r="D158" s="41"/>
      <c r="E158" s="41"/>
    </row>
    <row r="159" spans="1:27" ht="15.75" thickBot="1">
      <c r="A159" s="286" t="s">
        <v>227</v>
      </c>
      <c r="B159" s="286"/>
      <c r="C159" s="286"/>
      <c r="D159" s="286"/>
      <c r="E159" s="286"/>
    </row>
    <row r="160" spans="1:27" ht="49.5" thickTop="1" thickBot="1">
      <c r="A160" s="45" t="s">
        <v>11</v>
      </c>
      <c r="B160" s="46" t="s">
        <v>228</v>
      </c>
      <c r="C160" s="46" t="s">
        <v>229</v>
      </c>
      <c r="D160" s="46" t="s">
        <v>230</v>
      </c>
      <c r="E160" s="46" t="s">
        <v>231</v>
      </c>
    </row>
    <row r="161" spans="1:5" ht="13.5" thickTop="1">
      <c r="A161" s="47" t="s">
        <v>39</v>
      </c>
      <c r="B161" s="48">
        <v>48.468750000000007</v>
      </c>
      <c r="C161" s="49">
        <v>362.57343342036438</v>
      </c>
      <c r="D161" s="49">
        <v>0.77466454244924776</v>
      </c>
      <c r="E161" s="50">
        <v>0.97526394004329031</v>
      </c>
    </row>
    <row r="162" spans="1:5">
      <c r="A162" s="51" t="s">
        <v>40</v>
      </c>
      <c r="B162" s="52">
        <v>48.750000000000007</v>
      </c>
      <c r="C162" s="53">
        <v>359.07571801566462</v>
      </c>
      <c r="D162" s="53">
        <v>0.82384023805624929</v>
      </c>
      <c r="E162" s="54">
        <v>0.97478644273863879</v>
      </c>
    </row>
    <row r="163" spans="1:5">
      <c r="A163" s="51" t="s">
        <v>41</v>
      </c>
      <c r="B163" s="52">
        <v>48.919270833333343</v>
      </c>
      <c r="C163" s="53">
        <v>357.75586787423725</v>
      </c>
      <c r="D163" s="53">
        <v>0.81800011926857175</v>
      </c>
      <c r="E163" s="54">
        <v>0.97486259316023538</v>
      </c>
    </row>
    <row r="164" spans="1:5">
      <c r="A164" s="51" t="s">
        <v>42</v>
      </c>
      <c r="B164" s="52">
        <v>48.570312500000007</v>
      </c>
      <c r="C164" s="53">
        <v>359.61906413185261</v>
      </c>
      <c r="D164" s="53">
        <v>0.81586549807665631</v>
      </c>
      <c r="E164" s="54">
        <v>0.97486578695440962</v>
      </c>
    </row>
    <row r="165" spans="1:5">
      <c r="A165" s="51" t="s">
        <v>43</v>
      </c>
      <c r="B165" s="52">
        <v>48.328125000000007</v>
      </c>
      <c r="C165" s="53">
        <v>368.15837140992051</v>
      </c>
      <c r="D165" s="53">
        <v>0.6459813479210571</v>
      </c>
      <c r="E165" s="54">
        <v>0.9765072236294926</v>
      </c>
    </row>
    <row r="166" spans="1:5">
      <c r="A166" s="51" t="s">
        <v>44</v>
      </c>
      <c r="B166" s="52">
        <v>48.622395833333343</v>
      </c>
      <c r="C166" s="53">
        <v>359.47845273063416</v>
      </c>
      <c r="D166" s="53">
        <v>0.82340242335703084</v>
      </c>
      <c r="E166" s="54">
        <v>0.97478950231770534</v>
      </c>
    </row>
    <row r="167" spans="1:5">
      <c r="A167" s="51" t="s">
        <v>45</v>
      </c>
      <c r="B167" s="52">
        <v>48.664062500000007</v>
      </c>
      <c r="C167" s="53">
        <v>359.36204716057324</v>
      </c>
      <c r="D167" s="53">
        <v>0.83074732848952104</v>
      </c>
      <c r="E167" s="54">
        <v>0.97471604694404446</v>
      </c>
    </row>
    <row r="168" spans="1:5">
      <c r="A168" s="51" t="s">
        <v>46</v>
      </c>
      <c r="B168" s="52">
        <v>48.361979166666679</v>
      </c>
      <c r="C168" s="53">
        <v>365.26549581157411</v>
      </c>
      <c r="D168" s="53">
        <v>0.75996587819015327</v>
      </c>
      <c r="E168" s="54">
        <v>0.97539255278339754</v>
      </c>
    </row>
    <row r="169" spans="1:5">
      <c r="A169" s="51" t="s">
        <v>47</v>
      </c>
      <c r="B169" s="52">
        <v>48.742187500000007</v>
      </c>
      <c r="C169" s="53">
        <v>361.79497796997271</v>
      </c>
      <c r="D169" s="53">
        <v>0.79557802372955544</v>
      </c>
      <c r="E169" s="54">
        <v>0.97506041266969534</v>
      </c>
    </row>
    <row r="170" spans="1:5">
      <c r="A170" s="51" t="s">
        <v>48</v>
      </c>
      <c r="B170" s="52">
        <v>48.773437500000007</v>
      </c>
      <c r="C170" s="53">
        <v>359.25140747388917</v>
      </c>
      <c r="D170" s="53">
        <v>0.85535563049922758</v>
      </c>
      <c r="E170" s="54">
        <v>0.97447994285577355</v>
      </c>
    </row>
    <row r="171" spans="1:5">
      <c r="A171" s="51" t="s">
        <v>49</v>
      </c>
      <c r="B171" s="52">
        <v>48.747395833333343</v>
      </c>
      <c r="C171" s="53">
        <v>358.05873993690045</v>
      </c>
      <c r="D171" s="53">
        <v>0.86052141572680529</v>
      </c>
      <c r="E171" s="54">
        <v>0.97441923143049858</v>
      </c>
    </row>
    <row r="172" spans="1:5">
      <c r="A172" s="51" t="s">
        <v>50</v>
      </c>
      <c r="B172" s="52">
        <v>48.604166666666679</v>
      </c>
      <c r="C172" s="53">
        <v>360.44865100086912</v>
      </c>
      <c r="D172" s="53">
        <v>0.87420095377175666</v>
      </c>
      <c r="E172" s="54">
        <v>0.97433999394215698</v>
      </c>
    </row>
    <row r="173" spans="1:5">
      <c r="A173" s="51" t="s">
        <v>51</v>
      </c>
      <c r="B173" s="52">
        <v>48.427083333333343</v>
      </c>
      <c r="C173" s="53">
        <v>359.79101392515111</v>
      </c>
      <c r="D173" s="53">
        <v>0.82121251699802433</v>
      </c>
      <c r="E173" s="54">
        <v>0.97481089317912539</v>
      </c>
    </row>
    <row r="174" spans="1:5">
      <c r="A174" s="51" t="s">
        <v>52</v>
      </c>
      <c r="B174" s="52">
        <v>48.817708333333343</v>
      </c>
      <c r="C174" s="53">
        <v>358.14422867710937</v>
      </c>
      <c r="D174" s="53">
        <v>0.83289958825393406</v>
      </c>
      <c r="E174" s="54">
        <v>0.97469693152356884</v>
      </c>
    </row>
    <row r="175" spans="1:5">
      <c r="A175" s="51" t="s">
        <v>53</v>
      </c>
      <c r="B175" s="52">
        <v>48.898437500000007</v>
      </c>
      <c r="C175" s="53">
        <v>359.72595055482913</v>
      </c>
      <c r="D175" s="53">
        <v>0.8153635798057326</v>
      </c>
      <c r="E175" s="54">
        <v>0.97487036951454831</v>
      </c>
    </row>
    <row r="176" spans="1:5">
      <c r="A176" s="51" t="s">
        <v>54</v>
      </c>
      <c r="B176" s="52">
        <v>48.695312500000007</v>
      </c>
      <c r="C176" s="53">
        <v>362.39517379242699</v>
      </c>
      <c r="D176" s="53">
        <v>0.83282360669627031</v>
      </c>
      <c r="E176" s="54">
        <v>0.9747272080759507</v>
      </c>
    </row>
    <row r="177" spans="1:6">
      <c r="A177" s="51" t="s">
        <v>55</v>
      </c>
      <c r="B177" s="52">
        <v>48.437500000000007</v>
      </c>
      <c r="C177" s="53">
        <v>364.43472584856278</v>
      </c>
      <c r="D177" s="53">
        <v>0.74990947529417162</v>
      </c>
      <c r="E177" s="54">
        <v>0.97549299053672012</v>
      </c>
    </row>
    <row r="178" spans="1:6">
      <c r="A178" s="51" t="s">
        <v>56</v>
      </c>
      <c r="B178" s="52">
        <v>48.682291666666679</v>
      </c>
      <c r="C178" s="53">
        <v>362.23822345517721</v>
      </c>
      <c r="D178" s="53">
        <v>0.82777128821603996</v>
      </c>
      <c r="E178" s="54">
        <v>0.97476737829784532</v>
      </c>
    </row>
    <row r="179" spans="1:6">
      <c r="A179" s="51" t="s">
        <v>57</v>
      </c>
      <c r="B179" s="52">
        <v>48.765625000000007</v>
      </c>
      <c r="C179" s="53">
        <v>360.80654373368026</v>
      </c>
      <c r="D179" s="53">
        <v>0.83548945376185169</v>
      </c>
      <c r="E179" s="54">
        <v>0.97467978511534126</v>
      </c>
    </row>
    <row r="180" spans="1:6" ht="13.5" thickBot="1">
      <c r="A180" s="55" t="s">
        <v>58</v>
      </c>
      <c r="B180" s="56">
        <v>48.533854166666679</v>
      </c>
      <c r="C180" s="57">
        <v>363.77430782201799</v>
      </c>
      <c r="D180" s="57">
        <v>0.80699764026145404</v>
      </c>
      <c r="E180" s="58">
        <v>0.9749680616132026</v>
      </c>
    </row>
    <row r="181" spans="1:6" ht="13.5" thickTop="1"/>
    <row r="183" spans="1:6">
      <c r="A183" s="32" t="s">
        <v>261</v>
      </c>
      <c r="B183" s="32"/>
      <c r="C183" s="32"/>
      <c r="D183" s="32"/>
      <c r="E183" s="32"/>
      <c r="F183" s="32"/>
    </row>
    <row r="185" spans="1:6" ht="15.75" thickBot="1">
      <c r="A185" s="286" t="s">
        <v>224</v>
      </c>
      <c r="B185" s="286"/>
      <c r="C185" s="41"/>
      <c r="D185" s="41"/>
      <c r="E185" s="41"/>
    </row>
    <row r="186" spans="1:6" ht="14.25" thickTop="1" thickBot="1">
      <c r="A186" s="42" t="s">
        <v>225</v>
      </c>
      <c r="B186" s="42" t="s">
        <v>226</v>
      </c>
      <c r="C186" s="41"/>
      <c r="D186" s="41"/>
      <c r="E186" s="41"/>
    </row>
    <row r="187" spans="1:6" ht="14.25" thickTop="1" thickBot="1">
      <c r="A187" s="39">
        <v>0.9820441523026926</v>
      </c>
      <c r="B187" s="36">
        <v>24</v>
      </c>
      <c r="C187" s="41"/>
      <c r="D187" s="41"/>
      <c r="E187" s="41"/>
    </row>
    <row r="188" spans="1:6" ht="13.5" thickTop="1">
      <c r="A188" s="41"/>
      <c r="B188" s="41"/>
      <c r="C188" s="41"/>
      <c r="D188" s="41"/>
      <c r="E188" s="41"/>
    </row>
    <row r="189" spans="1:6" ht="15.75" thickBot="1">
      <c r="A189" s="286" t="s">
        <v>227</v>
      </c>
      <c r="B189" s="286"/>
      <c r="C189" s="286"/>
      <c r="D189" s="286"/>
      <c r="E189" s="286"/>
    </row>
    <row r="190" spans="1:6" ht="49.5" thickTop="1" thickBot="1">
      <c r="A190" s="59" t="s">
        <v>11</v>
      </c>
      <c r="B190" s="60" t="s">
        <v>228</v>
      </c>
      <c r="C190" s="60" t="s">
        <v>229</v>
      </c>
      <c r="D190" s="60" t="s">
        <v>230</v>
      </c>
      <c r="E190" s="61" t="s">
        <v>231</v>
      </c>
    </row>
    <row r="191" spans="1:6" ht="24.75" thickTop="1">
      <c r="A191" s="62" t="s">
        <v>60</v>
      </c>
      <c r="B191" s="52">
        <v>60.203125</v>
      </c>
      <c r="C191" s="53">
        <v>509.41555156657961</v>
      </c>
      <c r="D191" s="53">
        <v>0.80004852044016961</v>
      </c>
      <c r="E191" s="54">
        <v>0.98144527609316567</v>
      </c>
    </row>
    <row r="192" spans="1:6" ht="24">
      <c r="A192" s="62" t="s">
        <v>61</v>
      </c>
      <c r="B192" s="52">
        <v>60.25</v>
      </c>
      <c r="C192" s="53">
        <v>509.43080939947777</v>
      </c>
      <c r="D192" s="53">
        <v>0.80873845203853534</v>
      </c>
      <c r="E192" s="54">
        <v>0.98138741548948727</v>
      </c>
    </row>
    <row r="193" spans="1:5" ht="24">
      <c r="A193" s="62" t="s">
        <v>62</v>
      </c>
      <c r="B193" s="52">
        <v>60.145833333333336</v>
      </c>
      <c r="C193" s="53">
        <v>508.41731940818102</v>
      </c>
      <c r="D193" s="53">
        <v>0.82552932508506471</v>
      </c>
      <c r="E193" s="54">
        <v>0.98128028351613428</v>
      </c>
    </row>
    <row r="194" spans="1:5" ht="24">
      <c r="A194" s="62" t="s">
        <v>63</v>
      </c>
      <c r="B194" s="52">
        <v>60.239583333333336</v>
      </c>
      <c r="C194" s="53">
        <v>507.37848128807656</v>
      </c>
      <c r="D194" s="53">
        <v>0.85272857391040779</v>
      </c>
      <c r="E194" s="54">
        <v>0.98110652243293262</v>
      </c>
    </row>
    <row r="195" spans="1:5" ht="24">
      <c r="A195" s="62" t="s">
        <v>64</v>
      </c>
      <c r="B195" s="52">
        <v>60.229166666666664</v>
      </c>
      <c r="C195" s="53">
        <v>508.67319408181027</v>
      </c>
      <c r="D195" s="53">
        <v>0.85538988964295071</v>
      </c>
      <c r="E195" s="54">
        <v>0.98109791635768839</v>
      </c>
    </row>
    <row r="196" spans="1:5" ht="24">
      <c r="A196" s="62" t="s">
        <v>65</v>
      </c>
      <c r="B196" s="52">
        <v>60.197916666666664</v>
      </c>
      <c r="C196" s="53">
        <v>508.80145778938203</v>
      </c>
      <c r="D196" s="53">
        <v>0.8042416028486199</v>
      </c>
      <c r="E196" s="54">
        <v>0.98142060738795422</v>
      </c>
    </row>
    <row r="197" spans="1:5" ht="24">
      <c r="A197" s="62" t="s">
        <v>66</v>
      </c>
      <c r="B197" s="52">
        <v>60.1875</v>
      </c>
      <c r="C197" s="53">
        <v>509.677545691906</v>
      </c>
      <c r="D197" s="53">
        <v>0.83973438795314881</v>
      </c>
      <c r="E197" s="54">
        <v>0.98119617175603235</v>
      </c>
    </row>
    <row r="198" spans="1:5" ht="24">
      <c r="A198" s="62" t="s">
        <v>67</v>
      </c>
      <c r="B198" s="52">
        <v>60.119791666666664</v>
      </c>
      <c r="C198" s="53">
        <v>508.87334094865099</v>
      </c>
      <c r="D198" s="53">
        <v>0.833729447390409</v>
      </c>
      <c r="E198" s="54">
        <v>0.98122866674889353</v>
      </c>
    </row>
    <row r="199" spans="1:5" ht="24">
      <c r="A199" s="62" t="s">
        <v>68</v>
      </c>
      <c r="B199" s="52">
        <v>59.955729166666664</v>
      </c>
      <c r="C199" s="53">
        <v>506.71605064186247</v>
      </c>
      <c r="D199" s="53">
        <v>0.8617077616258384</v>
      </c>
      <c r="E199" s="54">
        <v>0.98104819853428216</v>
      </c>
    </row>
    <row r="200" spans="1:5" ht="24">
      <c r="A200" s="62" t="s">
        <v>69</v>
      </c>
      <c r="B200" s="52">
        <v>60.127604166666664</v>
      </c>
      <c r="C200" s="53">
        <v>505.35443184290688</v>
      </c>
      <c r="D200" s="53">
        <v>0.86669862136844977</v>
      </c>
      <c r="E200" s="54">
        <v>0.98101240007262258</v>
      </c>
    </row>
    <row r="201" spans="1:5" ht="24">
      <c r="A201" s="62" t="s">
        <v>70</v>
      </c>
      <c r="B201" s="52">
        <v>60.174479166666664</v>
      </c>
      <c r="C201" s="53">
        <v>506.12874646431675</v>
      </c>
      <c r="D201" s="53">
        <v>0.87065885183365754</v>
      </c>
      <c r="E201" s="54">
        <v>0.98098997901026097</v>
      </c>
    </row>
    <row r="202" spans="1:5" ht="24">
      <c r="A202" s="62" t="s">
        <v>71</v>
      </c>
      <c r="B202" s="52">
        <v>60.1640625</v>
      </c>
      <c r="C202" s="53">
        <v>510.70147274804174</v>
      </c>
      <c r="D202" s="53">
        <v>0.81637170968962192</v>
      </c>
      <c r="E202" s="54">
        <v>0.98133924523387739</v>
      </c>
    </row>
    <row r="203" spans="1:5" ht="24">
      <c r="A203" s="62" t="s">
        <v>72</v>
      </c>
      <c r="B203" s="52">
        <v>60.361979166666664</v>
      </c>
      <c r="C203" s="53">
        <v>507.86601800478672</v>
      </c>
      <c r="D203" s="53">
        <v>0.83692104096790099</v>
      </c>
      <c r="E203" s="54">
        <v>0.98120713555112915</v>
      </c>
    </row>
    <row r="204" spans="1:5" ht="24">
      <c r="A204" s="62" t="s">
        <v>73</v>
      </c>
      <c r="B204" s="52">
        <v>59.994791666666664</v>
      </c>
      <c r="C204" s="53">
        <v>515.45166993037424</v>
      </c>
      <c r="D204" s="53">
        <v>0.73128363187515755</v>
      </c>
      <c r="E204" s="54">
        <v>0.98185504335596352</v>
      </c>
    </row>
    <row r="205" spans="1:5" ht="24">
      <c r="A205" s="62" t="s">
        <v>74</v>
      </c>
      <c r="B205" s="52">
        <v>60</v>
      </c>
      <c r="C205" s="53">
        <v>507.95822454308092</v>
      </c>
      <c r="D205" s="53">
        <v>0.85519115999960826</v>
      </c>
      <c r="E205" s="54">
        <v>0.98109420788925816</v>
      </c>
    </row>
    <row r="206" spans="1:5" ht="24">
      <c r="A206" s="62" t="s">
        <v>75</v>
      </c>
      <c r="B206" s="52">
        <v>59.9765625</v>
      </c>
      <c r="C206" s="53">
        <v>509.85062418407307</v>
      </c>
      <c r="D206" s="53">
        <v>0.8391345659893712</v>
      </c>
      <c r="E206" s="54">
        <v>0.98120079471527843</v>
      </c>
    </row>
    <row r="207" spans="1:5" ht="24">
      <c r="A207" s="62" t="s">
        <v>76</v>
      </c>
      <c r="B207" s="52">
        <v>60.328125</v>
      </c>
      <c r="C207" s="53">
        <v>509.41163511749346</v>
      </c>
      <c r="D207" s="53">
        <v>0.83684962034954291</v>
      </c>
      <c r="E207" s="54">
        <v>0.98121169229507876</v>
      </c>
    </row>
    <row r="208" spans="1:5" ht="24">
      <c r="A208" s="62" t="s">
        <v>77</v>
      </c>
      <c r="B208" s="52">
        <v>60.096354166666664</v>
      </c>
      <c r="C208" s="53">
        <v>506.38494750870319</v>
      </c>
      <c r="D208" s="53">
        <v>0.87338231993331539</v>
      </c>
      <c r="E208" s="54">
        <v>0.98097475398828426</v>
      </c>
    </row>
    <row r="209" spans="1:5" ht="24">
      <c r="A209" s="62" t="s">
        <v>78</v>
      </c>
      <c r="B209" s="52">
        <v>60.072916666666664</v>
      </c>
      <c r="C209" s="53">
        <v>507.91634029590944</v>
      </c>
      <c r="D209" s="53">
        <v>0.84034754824660429</v>
      </c>
      <c r="E209" s="54">
        <v>0.98118541230771128</v>
      </c>
    </row>
    <row r="210" spans="1:5" ht="24">
      <c r="A210" s="62" t="s">
        <v>79</v>
      </c>
      <c r="B210" s="52">
        <v>60.083333333333336</v>
      </c>
      <c r="C210" s="53">
        <v>507.89382071366401</v>
      </c>
      <c r="D210" s="53">
        <v>0.85708691819561955</v>
      </c>
      <c r="E210" s="54">
        <v>0.98108246366993446</v>
      </c>
    </row>
    <row r="211" spans="1:5" ht="24">
      <c r="A211" s="62" t="s">
        <v>80</v>
      </c>
      <c r="B211" s="52">
        <v>60.0546875</v>
      </c>
      <c r="C211" s="53">
        <v>507.24243227806784</v>
      </c>
      <c r="D211" s="53">
        <v>0.85249516431462258</v>
      </c>
      <c r="E211" s="54">
        <v>0.98110752359271469</v>
      </c>
    </row>
    <row r="212" spans="1:5" ht="24">
      <c r="A212" s="62" t="s">
        <v>81</v>
      </c>
      <c r="B212" s="52">
        <v>60.2578125</v>
      </c>
      <c r="C212" s="53">
        <v>510.32239311357699</v>
      </c>
      <c r="D212" s="53">
        <v>0.77866777710924306</v>
      </c>
      <c r="E212" s="54">
        <v>0.98158480360391021</v>
      </c>
    </row>
    <row r="213" spans="1:5" ht="24">
      <c r="A213" s="62" t="s">
        <v>82</v>
      </c>
      <c r="B213" s="52">
        <v>59.919270833333336</v>
      </c>
      <c r="C213" s="53">
        <v>509.34333523716271</v>
      </c>
      <c r="D213" s="53">
        <v>0.72597947241530925</v>
      </c>
      <c r="E213" s="54">
        <v>0.98201949646646525</v>
      </c>
    </row>
    <row r="214" spans="1:5" ht="24.75" thickBot="1">
      <c r="A214" s="63" t="s">
        <v>83</v>
      </c>
      <c r="B214" s="56">
        <v>60.109375</v>
      </c>
      <c r="C214" s="57">
        <v>512.30654373368145</v>
      </c>
      <c r="D214" s="57">
        <v>0.77752500365233002</v>
      </c>
      <c r="E214" s="58">
        <v>0.9815787077591388</v>
      </c>
    </row>
    <row r="215" spans="1:5" ht="13.5" thickTop="1"/>
    <row r="218" spans="1:5">
      <c r="A218" s="32" t="s">
        <v>278</v>
      </c>
      <c r="B218" s="32"/>
    </row>
    <row r="219" spans="1:5">
      <c r="A219" s="41"/>
      <c r="B219" s="41"/>
      <c r="C219" s="41"/>
      <c r="D219" s="41"/>
      <c r="E219" s="41"/>
    </row>
    <row r="220" spans="1:5" ht="18">
      <c r="A220" s="64" t="s">
        <v>264</v>
      </c>
      <c r="B220" s="41"/>
      <c r="C220" s="41"/>
      <c r="D220" s="41"/>
      <c r="E220" s="41"/>
    </row>
    <row r="221" spans="1:5">
      <c r="A221" s="41"/>
      <c r="B221" s="41"/>
      <c r="C221" s="41"/>
      <c r="D221" s="41"/>
      <c r="E221" s="41"/>
    </row>
    <row r="222" spans="1:5" ht="15.75" thickBot="1">
      <c r="A222" s="286" t="s">
        <v>265</v>
      </c>
      <c r="B222" s="286"/>
      <c r="C222" s="286"/>
      <c r="D222" s="286"/>
      <c r="E222" s="286"/>
    </row>
    <row r="223" spans="1:5" ht="25.5" thickTop="1" thickBot="1">
      <c r="A223" s="318" t="s">
        <v>266</v>
      </c>
      <c r="B223" s="319"/>
      <c r="C223" s="42" t="s">
        <v>8</v>
      </c>
      <c r="D223" s="42" t="s">
        <v>267</v>
      </c>
      <c r="E223" s="65" t="s">
        <v>268</v>
      </c>
    </row>
    <row r="224" spans="1:5" ht="24.75" thickTop="1">
      <c r="A224" s="320" t="s">
        <v>269</v>
      </c>
      <c r="B224" s="66" t="s">
        <v>270</v>
      </c>
      <c r="C224" s="67">
        <v>384</v>
      </c>
      <c r="D224" s="68">
        <v>329.75130208333331</v>
      </c>
      <c r="E224" s="69">
        <v>126624.5</v>
      </c>
    </row>
    <row r="225" spans="1:5" ht="48">
      <c r="A225" s="321"/>
      <c r="B225" s="70" t="s">
        <v>271</v>
      </c>
      <c r="C225" s="71">
        <v>384</v>
      </c>
      <c r="D225" s="72">
        <v>439.24869791666669</v>
      </c>
      <c r="E225" s="73">
        <v>168671.5</v>
      </c>
    </row>
    <row r="226" spans="1:5" ht="13.5" thickBot="1">
      <c r="A226" s="322"/>
      <c r="B226" s="74" t="s">
        <v>4</v>
      </c>
      <c r="C226" s="75">
        <v>768</v>
      </c>
      <c r="D226" s="76"/>
      <c r="E226" s="77"/>
    </row>
    <row r="227" spans="1:5" ht="13.5" thickTop="1">
      <c r="A227" s="41"/>
      <c r="B227" s="41"/>
      <c r="C227" s="41"/>
      <c r="D227" s="41"/>
      <c r="E227" s="41"/>
    </row>
    <row r="228" spans="1:5" ht="15.75" thickBot="1">
      <c r="A228" s="286" t="s">
        <v>528</v>
      </c>
      <c r="B228" s="286"/>
      <c r="C228" s="41"/>
      <c r="D228" s="41"/>
      <c r="E228" s="41"/>
    </row>
    <row r="229" spans="1:5" ht="49.5" thickTop="1" thickBot="1">
      <c r="A229" s="78" t="s">
        <v>11</v>
      </c>
      <c r="B229" s="65" t="s">
        <v>269</v>
      </c>
      <c r="C229" s="41"/>
      <c r="D229" s="41"/>
      <c r="E229" s="41"/>
    </row>
    <row r="230" spans="1:5" ht="13.5" thickTop="1">
      <c r="A230" s="79" t="s">
        <v>272</v>
      </c>
      <c r="B230" s="80">
        <v>52704.5</v>
      </c>
      <c r="C230" s="41"/>
      <c r="D230" s="41"/>
      <c r="E230" s="41"/>
    </row>
    <row r="231" spans="1:5">
      <c r="A231" s="81" t="s">
        <v>273</v>
      </c>
      <c r="B231" s="82">
        <v>126624.5</v>
      </c>
      <c r="C231" s="41"/>
      <c r="D231" s="41"/>
      <c r="E231" s="41"/>
    </row>
    <row r="232" spans="1:5">
      <c r="A232" s="81" t="s">
        <v>274</v>
      </c>
      <c r="B232" s="82">
        <v>-6.8400572721038113</v>
      </c>
      <c r="C232" s="41"/>
      <c r="D232" s="41"/>
      <c r="E232" s="41"/>
    </row>
    <row r="233" spans="1:5" ht="13.5" thickBot="1">
      <c r="A233" s="83" t="s">
        <v>275</v>
      </c>
      <c r="B233" s="84">
        <v>7.9161526101951019E-12</v>
      </c>
      <c r="C233" s="41"/>
      <c r="D233" s="41"/>
      <c r="E233" s="41"/>
    </row>
    <row r="234" spans="1:5" ht="13.5" thickTop="1">
      <c r="A234" s="291" t="s">
        <v>276</v>
      </c>
      <c r="B234" s="291"/>
      <c r="C234" s="41"/>
      <c r="D234" s="41"/>
      <c r="E234" s="41"/>
    </row>
  </sheetData>
  <mergeCells count="59">
    <mergeCell ref="A16:A18"/>
    <mergeCell ref="A5:W5"/>
    <mergeCell ref="A6:B6"/>
    <mergeCell ref="A7:A9"/>
    <mergeCell ref="A10:A12"/>
    <mergeCell ref="A13:A15"/>
    <mergeCell ref="A52:A54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88:A90"/>
    <mergeCell ref="A55:A57"/>
    <mergeCell ref="A58:A60"/>
    <mergeCell ref="A61:A63"/>
    <mergeCell ref="A64:A66"/>
    <mergeCell ref="A67:A69"/>
    <mergeCell ref="A74:AA74"/>
    <mergeCell ref="A75:B75"/>
    <mergeCell ref="A76:A78"/>
    <mergeCell ref="A79:A81"/>
    <mergeCell ref="A82:A84"/>
    <mergeCell ref="A85:A87"/>
    <mergeCell ref="A124:A126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89:E189"/>
    <mergeCell ref="A127:A129"/>
    <mergeCell ref="A130:A132"/>
    <mergeCell ref="A133:A135"/>
    <mergeCell ref="A136:A138"/>
    <mergeCell ref="A139:A141"/>
    <mergeCell ref="A142:A144"/>
    <mergeCell ref="A145:A147"/>
    <mergeCell ref="A148:A150"/>
    <mergeCell ref="A155:B155"/>
    <mergeCell ref="A159:E159"/>
    <mergeCell ref="A185:B185"/>
    <mergeCell ref="A222:E222"/>
    <mergeCell ref="A223:B223"/>
    <mergeCell ref="A224:A226"/>
    <mergeCell ref="A228:B228"/>
    <mergeCell ref="A234:B234"/>
  </mergeCells>
  <pageMargins left="0.7" right="0.7" top="0.75" bottom="0.75" header="0.3" footer="0.3"/>
  <pageSetup paperSize="9" orientation="landscape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7"/>
  <sheetViews>
    <sheetView tabSelected="1" workbookViewId="0">
      <selection activeCell="D16" sqref="B16:D23"/>
    </sheetView>
  </sheetViews>
  <sheetFormatPr defaultRowHeight="12.75"/>
  <cols>
    <col min="1" max="1" width="26.140625" customWidth="1"/>
    <col min="2" max="2" width="115.85546875" bestFit="1" customWidth="1"/>
    <col min="3" max="3" width="11.7109375" customWidth="1"/>
  </cols>
  <sheetData>
    <row r="1" spans="1:4" ht="15.75">
      <c r="A1" s="208" t="s">
        <v>546</v>
      </c>
    </row>
    <row r="2" spans="1:4" ht="16.5" thickBot="1">
      <c r="A2" s="208" t="s">
        <v>547</v>
      </c>
    </row>
    <row r="3" spans="1:4">
      <c r="A3" s="327" t="s">
        <v>540</v>
      </c>
      <c r="B3" s="329" t="s">
        <v>15</v>
      </c>
      <c r="C3" s="329" t="s">
        <v>22</v>
      </c>
      <c r="D3" s="327" t="s">
        <v>23</v>
      </c>
    </row>
    <row r="4" spans="1:4" ht="13.5" thickBot="1">
      <c r="A4" s="328"/>
      <c r="B4" s="330"/>
      <c r="C4" s="330"/>
      <c r="D4" s="328"/>
    </row>
    <row r="5" spans="1:4" ht="13.5" thickBot="1">
      <c r="A5" s="331" t="s">
        <v>541</v>
      </c>
      <c r="B5" s="206" t="s">
        <v>542</v>
      </c>
      <c r="C5" s="219">
        <v>54.634999999999998</v>
      </c>
      <c r="D5" s="207" t="s">
        <v>37</v>
      </c>
    </row>
    <row r="6" spans="1:4" ht="13.5" thickBot="1">
      <c r="A6" s="332"/>
      <c r="B6" s="206" t="s">
        <v>543</v>
      </c>
      <c r="C6" s="219">
        <v>49.01</v>
      </c>
      <c r="D6" s="207" t="s">
        <v>37</v>
      </c>
    </row>
    <row r="7" spans="1:4" ht="13.5" thickBot="1">
      <c r="A7" s="332"/>
      <c r="B7" s="206" t="s">
        <v>544</v>
      </c>
      <c r="C7" s="219">
        <v>45.625</v>
      </c>
      <c r="D7" s="207" t="s">
        <v>37</v>
      </c>
    </row>
    <row r="8" spans="1:4">
      <c r="A8" s="332"/>
      <c r="B8" s="212" t="s">
        <v>545</v>
      </c>
      <c r="C8" s="220">
        <v>52.603999999999999</v>
      </c>
      <c r="D8" s="213" t="s">
        <v>37</v>
      </c>
    </row>
    <row r="9" spans="1:4">
      <c r="A9" s="214"/>
      <c r="B9" s="215" t="s">
        <v>548</v>
      </c>
      <c r="C9" s="221">
        <f xml:space="preserve"> SUM(C5:C8)/4</f>
        <v>50.468499999999992</v>
      </c>
      <c r="D9" s="216" t="s">
        <v>37</v>
      </c>
    </row>
    <row r="10" spans="1:4">
      <c r="A10" s="209"/>
      <c r="B10" s="211"/>
      <c r="C10" s="255"/>
      <c r="D10" s="210"/>
    </row>
    <row r="22" spans="1:4" ht="15.75">
      <c r="A22" s="208" t="s">
        <v>549</v>
      </c>
    </row>
    <row r="23" spans="1:4" ht="16.5" thickBot="1">
      <c r="A23" s="208" t="s">
        <v>550</v>
      </c>
    </row>
    <row r="24" spans="1:4" ht="13.5" thickBot="1">
      <c r="A24" s="327" t="s">
        <v>540</v>
      </c>
      <c r="B24" s="329" t="s">
        <v>15</v>
      </c>
    </row>
    <row r="25" spans="1:4">
      <c r="A25" s="333"/>
      <c r="B25" s="335"/>
      <c r="C25" s="329" t="s">
        <v>22</v>
      </c>
      <c r="D25" s="327" t="s">
        <v>23</v>
      </c>
    </row>
    <row r="26" spans="1:4">
      <c r="A26" s="334" t="s">
        <v>551</v>
      </c>
      <c r="B26" s="217" t="s">
        <v>552</v>
      </c>
      <c r="C26" s="335"/>
      <c r="D26" s="333"/>
    </row>
    <row r="27" spans="1:4">
      <c r="A27" s="334"/>
      <c r="B27" s="218" t="s">
        <v>553</v>
      </c>
      <c r="C27" s="221">
        <v>49.167000000000002</v>
      </c>
      <c r="D27" s="216" t="s">
        <v>37</v>
      </c>
    </row>
    <row r="28" spans="1:4">
      <c r="A28" s="334"/>
      <c r="B28" s="218" t="s">
        <v>554</v>
      </c>
      <c r="C28" s="221">
        <v>48.542000000000002</v>
      </c>
      <c r="D28" s="216" t="s">
        <v>37</v>
      </c>
    </row>
    <row r="29" spans="1:4">
      <c r="A29" s="334"/>
      <c r="B29" s="218" t="s">
        <v>555</v>
      </c>
      <c r="C29" s="221">
        <v>49.063000000000002</v>
      </c>
      <c r="D29" s="216" t="s">
        <v>37</v>
      </c>
    </row>
    <row r="30" spans="1:4">
      <c r="A30" s="226"/>
      <c r="B30" s="226" t="s">
        <v>556</v>
      </c>
      <c r="C30" s="221">
        <v>51.927</v>
      </c>
      <c r="D30" s="216" t="s">
        <v>37</v>
      </c>
    </row>
    <row r="31" spans="1:4" s="230" customFormat="1">
      <c r="A31"/>
      <c r="B31"/>
      <c r="C31" s="229">
        <f>SUM(C27:C30)/4</f>
        <v>49.674749999999996</v>
      </c>
      <c r="D31" s="228" t="s">
        <v>37</v>
      </c>
    </row>
    <row r="32" spans="1:4">
      <c r="C32" s="223"/>
    </row>
    <row r="35" spans="1:4" ht="15.75">
      <c r="A35" s="208" t="s">
        <v>557</v>
      </c>
    </row>
    <row r="36" spans="1:4" ht="16.5" thickBot="1">
      <c r="A36" s="208" t="s">
        <v>558</v>
      </c>
    </row>
    <row r="37" spans="1:4" ht="13.5" thickBot="1">
      <c r="A37" s="327" t="s">
        <v>540</v>
      </c>
      <c r="B37" s="329" t="s">
        <v>15</v>
      </c>
    </row>
    <row r="38" spans="1:4">
      <c r="A38" s="333"/>
      <c r="B38" s="335"/>
      <c r="C38" s="329" t="s">
        <v>22</v>
      </c>
      <c r="D38" s="327" t="s">
        <v>23</v>
      </c>
    </row>
    <row r="39" spans="1:4">
      <c r="A39" s="334" t="s">
        <v>559</v>
      </c>
      <c r="B39" s="217" t="s">
        <v>560</v>
      </c>
      <c r="C39" s="335"/>
      <c r="D39" s="333"/>
    </row>
    <row r="40" spans="1:4">
      <c r="A40" s="334"/>
      <c r="B40" s="225" t="s">
        <v>561</v>
      </c>
      <c r="C40" s="222">
        <v>55.469000000000001</v>
      </c>
      <c r="D40" s="216" t="s">
        <v>29</v>
      </c>
    </row>
    <row r="41" spans="1:4">
      <c r="A41" s="334"/>
      <c r="B41" s="225" t="s">
        <v>562</v>
      </c>
      <c r="C41" s="222">
        <v>47.655999999999999</v>
      </c>
      <c r="D41" s="216" t="s">
        <v>37</v>
      </c>
    </row>
    <row r="42" spans="1:4">
      <c r="A42" s="334"/>
      <c r="B42" s="225" t="s">
        <v>563</v>
      </c>
      <c r="C42" s="222">
        <v>46.042000000000002</v>
      </c>
      <c r="D42" s="216" t="s">
        <v>37</v>
      </c>
    </row>
    <row r="43" spans="1:4">
      <c r="A43" s="226"/>
      <c r="B43" s="226" t="s">
        <v>564</v>
      </c>
      <c r="C43" s="222">
        <v>50.103999999999999</v>
      </c>
      <c r="D43" s="216" t="s">
        <v>37</v>
      </c>
    </row>
    <row r="44" spans="1:4">
      <c r="C44" s="227">
        <f xml:space="preserve"> SUM(C40:C43)/4</f>
        <v>49.817750000000004</v>
      </c>
      <c r="D44" s="228" t="s">
        <v>37</v>
      </c>
    </row>
    <row r="47" spans="1:4" ht="15.75">
      <c r="A47" s="208" t="s">
        <v>565</v>
      </c>
    </row>
    <row r="48" spans="1:4" ht="16.5" thickBot="1">
      <c r="A48" s="208" t="s">
        <v>566</v>
      </c>
    </row>
    <row r="49" spans="1:4" ht="13.5" thickBot="1">
      <c r="A49" s="327" t="s">
        <v>540</v>
      </c>
      <c r="B49" s="329" t="s">
        <v>15</v>
      </c>
    </row>
    <row r="50" spans="1:4" ht="13.5" thickBot="1">
      <c r="A50" s="328"/>
      <c r="B50" s="335"/>
      <c r="C50" s="338" t="s">
        <v>22</v>
      </c>
      <c r="D50" s="336" t="s">
        <v>23</v>
      </c>
    </row>
    <row r="51" spans="1:4">
      <c r="A51" s="232"/>
      <c r="B51" s="337" t="s">
        <v>569</v>
      </c>
      <c r="C51" s="339"/>
      <c r="D51" s="336"/>
    </row>
    <row r="52" spans="1:4">
      <c r="A52" s="232"/>
      <c r="B52" s="337"/>
      <c r="C52" s="340">
        <v>55.26</v>
      </c>
      <c r="D52" s="341" t="s">
        <v>29</v>
      </c>
    </row>
    <row r="53" spans="1:4" ht="5.25" customHeight="1">
      <c r="A53" s="232"/>
      <c r="B53" s="337"/>
      <c r="C53" s="340"/>
      <c r="D53" s="341"/>
    </row>
    <row r="54" spans="1:4" hidden="1">
      <c r="A54" s="232"/>
      <c r="B54" s="225" t="s">
        <v>570</v>
      </c>
      <c r="C54" s="340"/>
      <c r="D54" s="341"/>
    </row>
    <row r="55" spans="1:4">
      <c r="A55" s="232" t="s">
        <v>567</v>
      </c>
      <c r="B55" s="225" t="s">
        <v>571</v>
      </c>
      <c r="C55" s="233">
        <v>50.365000000000002</v>
      </c>
      <c r="D55" s="216" t="s">
        <v>37</v>
      </c>
    </row>
    <row r="56" spans="1:4" ht="13.5" thickBot="1">
      <c r="A56" s="232" t="s">
        <v>568</v>
      </c>
      <c r="B56" s="225" t="s">
        <v>572</v>
      </c>
      <c r="C56" s="234">
        <v>48.698</v>
      </c>
      <c r="D56" s="213" t="s">
        <v>37</v>
      </c>
    </row>
    <row r="57" spans="1:4">
      <c r="A57" s="226"/>
      <c r="B57" s="226" t="s">
        <v>573</v>
      </c>
      <c r="C57" s="235">
        <v>53.332999999999998</v>
      </c>
      <c r="D57" s="216" t="s">
        <v>37</v>
      </c>
    </row>
    <row r="58" spans="1:4">
      <c r="C58" s="236">
        <f>SUM(C52:C57)/4</f>
        <v>51.914000000000001</v>
      </c>
      <c r="D58" s="216" t="s">
        <v>37</v>
      </c>
    </row>
    <row r="62" spans="1:4" ht="15.75">
      <c r="A62" s="208" t="s">
        <v>577</v>
      </c>
    </row>
    <row r="63" spans="1:4" ht="16.5" thickBot="1">
      <c r="A63" s="208" t="s">
        <v>578</v>
      </c>
    </row>
    <row r="64" spans="1:4">
      <c r="A64" s="327" t="s">
        <v>540</v>
      </c>
      <c r="B64" s="329" t="s">
        <v>15</v>
      </c>
      <c r="C64" s="329" t="s">
        <v>22</v>
      </c>
      <c r="D64" s="327" t="s">
        <v>23</v>
      </c>
    </row>
    <row r="65" spans="1:4" ht="13.5" thickBot="1">
      <c r="A65" s="328"/>
      <c r="B65" s="330"/>
      <c r="C65" s="330"/>
      <c r="D65" s="328"/>
    </row>
    <row r="66" spans="1:4" ht="13.5" thickBot="1">
      <c r="A66" s="252" t="s">
        <v>541</v>
      </c>
      <c r="B66" s="206" t="s">
        <v>542</v>
      </c>
      <c r="C66" s="234">
        <v>54.634999999999998</v>
      </c>
      <c r="D66" s="207" t="s">
        <v>37</v>
      </c>
    </row>
    <row r="67" spans="1:4" ht="13.5" thickBot="1">
      <c r="A67" s="253"/>
      <c r="B67" s="206" t="s">
        <v>543</v>
      </c>
      <c r="C67" s="234">
        <v>49.01</v>
      </c>
      <c r="D67" s="207" t="s">
        <v>37</v>
      </c>
    </row>
    <row r="68" spans="1:4" ht="13.5" thickBot="1">
      <c r="A68" s="253"/>
      <c r="B68" s="206" t="s">
        <v>544</v>
      </c>
      <c r="C68" s="234">
        <v>45.625</v>
      </c>
      <c r="D68" s="207" t="s">
        <v>37</v>
      </c>
    </row>
    <row r="69" spans="1:4">
      <c r="A69" s="254"/>
      <c r="B69" s="212" t="s">
        <v>545</v>
      </c>
      <c r="C69" s="244">
        <v>52.603999999999999</v>
      </c>
      <c r="D69" s="213" t="s">
        <v>37</v>
      </c>
    </row>
    <row r="70" spans="1:4" ht="13.5" thickBot="1">
      <c r="A70" s="258"/>
      <c r="B70" s="245" t="s">
        <v>548</v>
      </c>
      <c r="C70" s="246">
        <f xml:space="preserve"> SUM(C66:C69)/4</f>
        <v>50.468499999999992</v>
      </c>
      <c r="D70" s="247" t="s">
        <v>37</v>
      </c>
    </row>
    <row r="71" spans="1:4" ht="13.5" thickBot="1">
      <c r="A71" s="331" t="s">
        <v>581</v>
      </c>
      <c r="B71" s="206" t="s">
        <v>582</v>
      </c>
      <c r="C71" s="256">
        <v>57.448</v>
      </c>
      <c r="D71" s="216" t="s">
        <v>29</v>
      </c>
    </row>
    <row r="72" spans="1:4" ht="13.5" thickBot="1">
      <c r="A72" s="332"/>
      <c r="B72" s="206" t="s">
        <v>583</v>
      </c>
      <c r="C72" s="256">
        <v>51.563000000000002</v>
      </c>
      <c r="D72" s="216" t="s">
        <v>37</v>
      </c>
    </row>
    <row r="73" spans="1:4" ht="13.5" thickBot="1">
      <c r="A73" s="332"/>
      <c r="B73" s="206" t="s">
        <v>584</v>
      </c>
      <c r="C73" s="256">
        <v>50.728999999999999</v>
      </c>
      <c r="D73" s="216" t="s">
        <v>37</v>
      </c>
    </row>
    <row r="74" spans="1:4">
      <c r="A74" s="332"/>
      <c r="B74" s="212" t="s">
        <v>585</v>
      </c>
      <c r="C74" s="235">
        <v>56.771000000000001</v>
      </c>
      <c r="D74" s="216" t="s">
        <v>29</v>
      </c>
    </row>
    <row r="75" spans="1:4">
      <c r="A75" s="4"/>
      <c r="B75" s="248" t="s">
        <v>586</v>
      </c>
      <c r="C75" s="259">
        <f xml:space="preserve"> SUM(C71:C74)/4</f>
        <v>54.127750000000006</v>
      </c>
      <c r="D75" s="247" t="s">
        <v>29</v>
      </c>
    </row>
    <row r="76" spans="1:4">
      <c r="A76" s="334" t="s">
        <v>551</v>
      </c>
      <c r="B76" s="217" t="s">
        <v>552</v>
      </c>
      <c r="C76" s="222">
        <v>49.167000000000002</v>
      </c>
      <c r="D76" s="216" t="s">
        <v>37</v>
      </c>
    </row>
    <row r="77" spans="1:4">
      <c r="A77" s="334"/>
      <c r="B77" s="218" t="s">
        <v>553</v>
      </c>
      <c r="C77" s="222">
        <v>48.542000000000002</v>
      </c>
      <c r="D77" s="216" t="s">
        <v>37</v>
      </c>
    </row>
    <row r="78" spans="1:4">
      <c r="A78" s="334"/>
      <c r="B78" s="218" t="s">
        <v>554</v>
      </c>
      <c r="C78" s="222">
        <v>49.063000000000002</v>
      </c>
      <c r="D78" s="216" t="s">
        <v>37</v>
      </c>
    </row>
    <row r="79" spans="1:4">
      <c r="A79" s="334"/>
      <c r="B79" s="218" t="s">
        <v>555</v>
      </c>
      <c r="C79" s="222">
        <v>51.927</v>
      </c>
      <c r="D79" s="216" t="s">
        <v>37</v>
      </c>
    </row>
    <row r="80" spans="1:4">
      <c r="A80" s="226"/>
      <c r="B80" s="248" t="s">
        <v>556</v>
      </c>
      <c r="C80" s="246">
        <f>SUM(C76:C79)/4</f>
        <v>49.674749999999996</v>
      </c>
      <c r="D80" s="247" t="s">
        <v>37</v>
      </c>
    </row>
    <row r="81" spans="1:5">
      <c r="A81" s="334" t="s">
        <v>559</v>
      </c>
      <c r="B81" s="217" t="s">
        <v>560</v>
      </c>
      <c r="C81" s="222">
        <v>55.469000000000001</v>
      </c>
      <c r="D81" s="216" t="s">
        <v>29</v>
      </c>
    </row>
    <row r="82" spans="1:5">
      <c r="A82" s="334"/>
      <c r="B82" s="225" t="s">
        <v>561</v>
      </c>
      <c r="C82" s="222">
        <v>47.655999999999999</v>
      </c>
      <c r="D82" s="216" t="s">
        <v>37</v>
      </c>
    </row>
    <row r="83" spans="1:5">
      <c r="A83" s="334"/>
      <c r="B83" s="225" t="s">
        <v>562</v>
      </c>
      <c r="C83" s="222">
        <v>46.042000000000002</v>
      </c>
      <c r="D83" s="216" t="s">
        <v>37</v>
      </c>
      <c r="E83" s="230"/>
    </row>
    <row r="84" spans="1:5">
      <c r="A84" s="334"/>
      <c r="B84" s="225" t="s">
        <v>563</v>
      </c>
      <c r="C84" s="222">
        <v>50.103999999999999</v>
      </c>
      <c r="D84" s="216" t="s">
        <v>37</v>
      </c>
    </row>
    <row r="85" spans="1:5" ht="13.5" thickBot="1">
      <c r="A85" s="226"/>
      <c r="B85" s="248" t="s">
        <v>564</v>
      </c>
      <c r="C85" s="246">
        <f xml:space="preserve"> SUM(C81:C84)/4</f>
        <v>49.817750000000004</v>
      </c>
      <c r="D85" s="247" t="s">
        <v>37</v>
      </c>
    </row>
    <row r="86" spans="1:5">
      <c r="A86" s="237"/>
      <c r="B86" s="349" t="s">
        <v>569</v>
      </c>
      <c r="C86" s="346">
        <v>55.26</v>
      </c>
      <c r="D86" s="342" t="s">
        <v>29</v>
      </c>
    </row>
    <row r="87" spans="1:5">
      <c r="A87" s="241" t="s">
        <v>575</v>
      </c>
      <c r="B87" s="350"/>
      <c r="C87" s="347"/>
      <c r="D87" s="343"/>
    </row>
    <row r="88" spans="1:5" ht="13.5" thickBot="1">
      <c r="A88" s="241"/>
      <c r="B88" s="351"/>
      <c r="C88" s="348"/>
      <c r="D88" s="344"/>
    </row>
    <row r="89" spans="1:5" ht="13.5" thickBot="1">
      <c r="A89" s="242"/>
      <c r="B89" s="224" t="s">
        <v>570</v>
      </c>
      <c r="C89" s="234">
        <v>50.365000000000002</v>
      </c>
      <c r="D89" s="207" t="s">
        <v>37</v>
      </c>
    </row>
    <row r="90" spans="1:5">
      <c r="A90" s="243"/>
      <c r="B90" s="231" t="s">
        <v>571</v>
      </c>
      <c r="C90" s="244">
        <v>48.698</v>
      </c>
      <c r="D90" s="213" t="s">
        <v>37</v>
      </c>
    </row>
    <row r="91" spans="1:5">
      <c r="A91" s="239"/>
      <c r="B91" s="238" t="s">
        <v>572</v>
      </c>
      <c r="C91" s="222">
        <v>53.332999999999998</v>
      </c>
      <c r="D91" s="216" t="s">
        <v>37</v>
      </c>
    </row>
    <row r="92" spans="1:5">
      <c r="A92" s="240"/>
      <c r="B92" s="249" t="s">
        <v>574</v>
      </c>
      <c r="C92" s="246">
        <f>SUM(C86:C91)/4</f>
        <v>51.914000000000001</v>
      </c>
      <c r="D92" s="247" t="s">
        <v>37</v>
      </c>
    </row>
    <row r="93" spans="1:5">
      <c r="A93" s="352" t="s">
        <v>576</v>
      </c>
      <c r="B93" s="353"/>
      <c r="C93" s="250">
        <f>SUM(C70+C75+C80+C85+C92)/5</f>
        <v>51.20055</v>
      </c>
      <c r="D93" s="251" t="s">
        <v>37</v>
      </c>
    </row>
    <row r="94" spans="1:5">
      <c r="A94" s="230"/>
      <c r="B94" s="230"/>
      <c r="C94" s="230"/>
      <c r="D94" s="230"/>
    </row>
    <row r="99" spans="1:4" ht="15.75">
      <c r="A99" s="208" t="s">
        <v>579</v>
      </c>
    </row>
    <row r="100" spans="1:4" ht="16.5" thickBot="1">
      <c r="A100" s="208" t="s">
        <v>580</v>
      </c>
    </row>
    <row r="101" spans="1:4">
      <c r="A101" s="327" t="s">
        <v>540</v>
      </c>
      <c r="B101" s="329" t="s">
        <v>15</v>
      </c>
      <c r="C101" s="338" t="s">
        <v>22</v>
      </c>
      <c r="D101" s="336" t="s">
        <v>23</v>
      </c>
    </row>
    <row r="102" spans="1:4" ht="13.5" thickBot="1">
      <c r="A102" s="328"/>
      <c r="B102" s="330"/>
      <c r="C102" s="345"/>
      <c r="D102" s="336"/>
    </row>
    <row r="103" spans="1:4" ht="13.5" thickBot="1">
      <c r="A103" s="331" t="s">
        <v>581</v>
      </c>
      <c r="B103" s="206" t="s">
        <v>582</v>
      </c>
      <c r="C103" s="256">
        <v>57.448</v>
      </c>
      <c r="D103" s="216" t="s">
        <v>29</v>
      </c>
    </row>
    <row r="104" spans="1:4" ht="13.5" thickBot="1">
      <c r="A104" s="332"/>
      <c r="B104" s="206" t="s">
        <v>583</v>
      </c>
      <c r="C104" s="256">
        <v>51.563000000000002</v>
      </c>
      <c r="D104" s="216" t="s">
        <v>37</v>
      </c>
    </row>
    <row r="105" spans="1:4" ht="13.5" thickBot="1">
      <c r="A105" s="332"/>
      <c r="B105" s="206" t="s">
        <v>584</v>
      </c>
      <c r="C105" s="256">
        <v>50.728999999999999</v>
      </c>
      <c r="D105" s="216" t="s">
        <v>37</v>
      </c>
    </row>
    <row r="106" spans="1:4">
      <c r="A106" s="332"/>
      <c r="B106" s="212" t="s">
        <v>585</v>
      </c>
      <c r="C106" s="235">
        <v>56.771000000000001</v>
      </c>
      <c r="D106" s="216" t="s">
        <v>29</v>
      </c>
    </row>
    <row r="107" spans="1:4">
      <c r="A107" s="4"/>
      <c r="B107" s="31" t="s">
        <v>586</v>
      </c>
      <c r="C107" s="257">
        <f xml:space="preserve"> SUM(C103:C106)/4</f>
        <v>54.127750000000006</v>
      </c>
      <c r="D107" s="216" t="s">
        <v>29</v>
      </c>
    </row>
  </sheetData>
  <mergeCells count="38">
    <mergeCell ref="A103:A106"/>
    <mergeCell ref="A71:A74"/>
    <mergeCell ref="A101:A102"/>
    <mergeCell ref="B101:B102"/>
    <mergeCell ref="C101:C102"/>
    <mergeCell ref="C86:C88"/>
    <mergeCell ref="B86:B88"/>
    <mergeCell ref="A93:B93"/>
    <mergeCell ref="A81:A84"/>
    <mergeCell ref="A76:A79"/>
    <mergeCell ref="A64:A65"/>
    <mergeCell ref="B64:B65"/>
    <mergeCell ref="C64:C65"/>
    <mergeCell ref="D64:D65"/>
    <mergeCell ref="D101:D102"/>
    <mergeCell ref="D86:D88"/>
    <mergeCell ref="D50:D51"/>
    <mergeCell ref="B51:B53"/>
    <mergeCell ref="C38:C39"/>
    <mergeCell ref="D38:D39"/>
    <mergeCell ref="A39:A42"/>
    <mergeCell ref="A49:A50"/>
    <mergeCell ref="B49:B50"/>
    <mergeCell ref="C50:C51"/>
    <mergeCell ref="C52:C54"/>
    <mergeCell ref="D52:D54"/>
    <mergeCell ref="D25:D26"/>
    <mergeCell ref="A26:A29"/>
    <mergeCell ref="A37:A38"/>
    <mergeCell ref="B37:B38"/>
    <mergeCell ref="A24:A25"/>
    <mergeCell ref="B24:B25"/>
    <mergeCell ref="C25:C26"/>
    <mergeCell ref="A3:A4"/>
    <mergeCell ref="B3:B4"/>
    <mergeCell ref="C3:C4"/>
    <mergeCell ref="D3:D4"/>
    <mergeCell ref="A5:A8"/>
  </mergeCells>
  <pageMargins left="0.7" right="0.7" top="0.75" bottom="0.75" header="0.3" footer="0.3"/>
  <pageSetup paperSize="9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D39"/>
  <sheetViews>
    <sheetView topLeftCell="B5" zoomScale="80" zoomScaleNormal="80" workbookViewId="0">
      <selection activeCell="D8" sqref="D8"/>
    </sheetView>
  </sheetViews>
  <sheetFormatPr defaultRowHeight="12.75"/>
  <cols>
    <col min="1" max="1" width="10.140625" customWidth="1"/>
    <col min="2" max="2" width="120.5703125" bestFit="1" customWidth="1"/>
    <col min="3" max="3" width="15.5703125" bestFit="1" customWidth="1"/>
    <col min="4" max="4" width="10.85546875" bestFit="1" customWidth="1"/>
  </cols>
  <sheetData>
    <row r="3" spans="1:4" ht="15.75">
      <c r="B3" s="260" t="s">
        <v>630</v>
      </c>
    </row>
    <row r="4" spans="1:4" ht="16.5" thickBot="1">
      <c r="B4" s="260" t="s">
        <v>587</v>
      </c>
    </row>
    <row r="5" spans="1:4" ht="13.5" thickBot="1">
      <c r="A5" s="358" t="s">
        <v>540</v>
      </c>
      <c r="B5" s="360" t="s">
        <v>15</v>
      </c>
      <c r="C5" s="360" t="s">
        <v>629</v>
      </c>
      <c r="D5" s="357" t="s">
        <v>23</v>
      </c>
    </row>
    <row r="6" spans="1:4" ht="13.5" thickBot="1">
      <c r="A6" s="359"/>
      <c r="B6" s="360"/>
      <c r="C6" s="360"/>
      <c r="D6" s="357"/>
    </row>
    <row r="7" spans="1:4" ht="16.5" thickBot="1">
      <c r="A7" s="331" t="s">
        <v>588</v>
      </c>
      <c r="B7" s="266" t="s">
        <v>589</v>
      </c>
      <c r="C7" s="272">
        <v>50.938000000000002</v>
      </c>
      <c r="D7" s="261" t="s">
        <v>37</v>
      </c>
    </row>
    <row r="8" spans="1:4" ht="13.5" thickBot="1">
      <c r="A8" s="332"/>
      <c r="B8" s="266" t="s">
        <v>590</v>
      </c>
      <c r="C8" s="272">
        <v>50</v>
      </c>
      <c r="D8" s="261" t="s">
        <v>37</v>
      </c>
    </row>
    <row r="9" spans="1:4" ht="13.5" thickBot="1">
      <c r="A9" s="332"/>
      <c r="B9" s="266" t="s">
        <v>591</v>
      </c>
      <c r="C9" s="272">
        <v>52.082999999999998</v>
      </c>
      <c r="D9" s="261" t="s">
        <v>37</v>
      </c>
    </row>
    <row r="10" spans="1:4" ht="13.5" thickBot="1">
      <c r="A10" s="268"/>
      <c r="B10" s="265" t="s">
        <v>592</v>
      </c>
      <c r="C10" s="273">
        <f>SUM(C7:C9)/3</f>
        <v>51.007000000000005</v>
      </c>
      <c r="D10" s="261" t="s">
        <v>37</v>
      </c>
    </row>
    <row r="11" spans="1:4" ht="13.5" thickBot="1">
      <c r="A11" s="355" t="s">
        <v>593</v>
      </c>
      <c r="B11" s="267" t="s">
        <v>594</v>
      </c>
      <c r="C11" s="272">
        <v>50.207999999999998</v>
      </c>
      <c r="D11" s="261" t="s">
        <v>37</v>
      </c>
    </row>
    <row r="12" spans="1:4" ht="13.5" thickBot="1">
      <c r="A12" s="356"/>
      <c r="B12" s="267" t="s">
        <v>595</v>
      </c>
      <c r="C12" s="272">
        <v>50.417000000000002</v>
      </c>
      <c r="D12" s="261" t="s">
        <v>37</v>
      </c>
    </row>
    <row r="13" spans="1:4" ht="13.5" thickBot="1">
      <c r="A13" s="356"/>
      <c r="B13" s="267" t="s">
        <v>596</v>
      </c>
      <c r="C13" s="272">
        <v>51.042000000000002</v>
      </c>
      <c r="D13" s="261" t="s">
        <v>37</v>
      </c>
    </row>
    <row r="14" spans="1:4" ht="13.5" thickBot="1">
      <c r="A14" s="268"/>
      <c r="B14" s="265" t="s">
        <v>622</v>
      </c>
      <c r="C14" s="273">
        <f>SUM(C11:C13)/3</f>
        <v>50.555666666666667</v>
      </c>
      <c r="D14" s="261" t="s">
        <v>37</v>
      </c>
    </row>
    <row r="15" spans="1:4" ht="13.5" thickBot="1">
      <c r="A15" s="332" t="s">
        <v>597</v>
      </c>
      <c r="B15" s="267" t="s">
        <v>598</v>
      </c>
      <c r="C15" s="272">
        <v>51.25</v>
      </c>
      <c r="D15" s="261" t="s">
        <v>37</v>
      </c>
    </row>
    <row r="16" spans="1:4" ht="13.5" thickBot="1">
      <c r="A16" s="332"/>
      <c r="B16" s="267" t="s">
        <v>599</v>
      </c>
      <c r="C16" s="272">
        <v>52.603999999999999</v>
      </c>
      <c r="D16" s="261" t="s">
        <v>37</v>
      </c>
    </row>
    <row r="17" spans="1:4" ht="13.5" thickBot="1">
      <c r="A17" s="332"/>
      <c r="B17" s="267" t="s">
        <v>600</v>
      </c>
      <c r="C17" s="272">
        <v>55.884999999999998</v>
      </c>
      <c r="D17" s="261" t="s">
        <v>29</v>
      </c>
    </row>
    <row r="18" spans="1:4" ht="13.5" thickBot="1">
      <c r="A18" s="268"/>
      <c r="B18" s="265" t="s">
        <v>623</v>
      </c>
      <c r="C18" s="273">
        <f>SUM(C15:C17)/3</f>
        <v>53.246333333333332</v>
      </c>
      <c r="D18" s="261" t="s">
        <v>37</v>
      </c>
    </row>
    <row r="19" spans="1:4" ht="13.5" thickBot="1">
      <c r="A19" s="332" t="s">
        <v>601</v>
      </c>
      <c r="B19" s="267" t="s">
        <v>602</v>
      </c>
      <c r="C19" s="272">
        <v>52.448</v>
      </c>
      <c r="D19" s="261" t="s">
        <v>37</v>
      </c>
    </row>
    <row r="20" spans="1:4" ht="13.5" thickBot="1">
      <c r="A20" s="332"/>
      <c r="B20" s="267" t="s">
        <v>603</v>
      </c>
      <c r="C20" s="272">
        <v>51.51</v>
      </c>
      <c r="D20" s="261" t="s">
        <v>37</v>
      </c>
    </row>
    <row r="21" spans="1:4" ht="13.5" thickBot="1">
      <c r="A21" s="332"/>
      <c r="B21" s="267" t="s">
        <v>604</v>
      </c>
      <c r="C21" s="272">
        <v>51.719000000000001</v>
      </c>
      <c r="D21" s="261" t="s">
        <v>37</v>
      </c>
    </row>
    <row r="22" spans="1:4" ht="13.5" thickBot="1">
      <c r="A22" s="268"/>
      <c r="B22" s="265" t="s">
        <v>624</v>
      </c>
      <c r="C22" s="273">
        <f>SUM(C19:C21)/3</f>
        <v>51.892333333333333</v>
      </c>
      <c r="D22" s="262"/>
    </row>
    <row r="23" spans="1:4" ht="16.5" thickBot="1">
      <c r="A23" s="332" t="s">
        <v>605</v>
      </c>
      <c r="B23" s="267" t="s">
        <v>606</v>
      </c>
      <c r="C23" s="272">
        <v>47.76</v>
      </c>
      <c r="D23" s="261" t="s">
        <v>37</v>
      </c>
    </row>
    <row r="24" spans="1:4" ht="13.5" thickBot="1">
      <c r="A24" s="332"/>
      <c r="B24" s="267" t="s">
        <v>607</v>
      </c>
      <c r="C24" s="272">
        <v>55.103999999999999</v>
      </c>
      <c r="D24" s="261" t="s">
        <v>29</v>
      </c>
    </row>
    <row r="25" spans="1:4" ht="16.5" thickBot="1">
      <c r="A25" s="332"/>
      <c r="B25" s="267" t="s">
        <v>608</v>
      </c>
      <c r="C25" s="272">
        <v>55</v>
      </c>
      <c r="D25" s="261" t="s">
        <v>29</v>
      </c>
    </row>
    <row r="26" spans="1:4" ht="13.5" thickBot="1">
      <c r="A26" s="268"/>
      <c r="B26" s="265" t="s">
        <v>625</v>
      </c>
      <c r="C26" s="273">
        <f>SUM(C23:C25)/3</f>
        <v>52.621333333333332</v>
      </c>
      <c r="D26" s="262"/>
    </row>
    <row r="27" spans="1:4" ht="13.5" thickBot="1">
      <c r="A27" s="354" t="s">
        <v>609</v>
      </c>
      <c r="B27" s="264" t="s">
        <v>610</v>
      </c>
      <c r="C27" s="272">
        <v>55.469000000000001</v>
      </c>
      <c r="D27" s="263" t="s">
        <v>29</v>
      </c>
    </row>
    <row r="28" spans="1:4" ht="13.5" thickBot="1">
      <c r="A28" s="354"/>
      <c r="B28" s="267" t="s">
        <v>611</v>
      </c>
      <c r="C28" s="272">
        <v>48.438000000000002</v>
      </c>
      <c r="D28" s="261" t="s">
        <v>37</v>
      </c>
    </row>
    <row r="29" spans="1:4" ht="13.5" thickBot="1">
      <c r="A29" s="354"/>
      <c r="B29" s="267" t="s">
        <v>612</v>
      </c>
      <c r="C29" s="272">
        <v>53.073</v>
      </c>
      <c r="D29" s="261" t="s">
        <v>37</v>
      </c>
    </row>
    <row r="30" spans="1:4" ht="13.5" thickBot="1">
      <c r="A30" s="268"/>
      <c r="B30" s="265" t="s">
        <v>626</v>
      </c>
      <c r="C30" s="273">
        <f>SUM(C27:C29)/3</f>
        <v>52.326666666666675</v>
      </c>
      <c r="D30" s="262"/>
    </row>
    <row r="31" spans="1:4" ht="16.5" thickBot="1">
      <c r="A31" s="332" t="s">
        <v>613</v>
      </c>
      <c r="B31" s="267" t="s">
        <v>614</v>
      </c>
      <c r="C31" s="272">
        <v>53.542000000000002</v>
      </c>
      <c r="D31" s="261" t="s">
        <v>37</v>
      </c>
    </row>
    <row r="32" spans="1:4" ht="13.5" thickBot="1">
      <c r="A32" s="332"/>
      <c r="B32" s="267" t="s">
        <v>615</v>
      </c>
      <c r="C32" s="272">
        <v>53.332999999999998</v>
      </c>
      <c r="D32" s="261" t="s">
        <v>37</v>
      </c>
    </row>
    <row r="33" spans="1:4" ht="13.5" thickBot="1">
      <c r="A33" s="332"/>
      <c r="B33" s="267" t="s">
        <v>616</v>
      </c>
      <c r="C33" s="272">
        <v>53.905999999999999</v>
      </c>
      <c r="D33" s="261" t="s">
        <v>37</v>
      </c>
    </row>
    <row r="34" spans="1:4" ht="13.5" thickBot="1">
      <c r="A34" s="268"/>
      <c r="B34" s="265" t="s">
        <v>627</v>
      </c>
      <c r="C34" s="273">
        <f>SUM(C31:C33)/3</f>
        <v>53.593666666666671</v>
      </c>
      <c r="D34" s="262"/>
    </row>
    <row r="35" spans="1:4" ht="13.5" thickBot="1">
      <c r="A35" s="332" t="s">
        <v>617</v>
      </c>
      <c r="B35" s="267" t="s">
        <v>618</v>
      </c>
      <c r="C35" s="272">
        <v>49.844000000000001</v>
      </c>
      <c r="D35" s="261" t="s">
        <v>37</v>
      </c>
    </row>
    <row r="36" spans="1:4" ht="13.5" thickBot="1">
      <c r="A36" s="332"/>
      <c r="B36" s="267" t="s">
        <v>619</v>
      </c>
      <c r="C36" s="272">
        <v>56.615000000000002</v>
      </c>
      <c r="D36" s="261" t="s">
        <v>29</v>
      </c>
    </row>
    <row r="37" spans="1:4" ht="13.5" thickBot="1">
      <c r="A37" s="332"/>
      <c r="B37" s="267" t="s">
        <v>620</v>
      </c>
      <c r="C37" s="272">
        <v>52.813000000000002</v>
      </c>
      <c r="D37" s="261" t="s">
        <v>37</v>
      </c>
    </row>
    <row r="38" spans="1:4" ht="13.5" thickBot="1">
      <c r="A38" s="268"/>
      <c r="B38" s="265" t="s">
        <v>628</v>
      </c>
      <c r="C38" s="273">
        <f>SUM(C35:C37)/3</f>
        <v>53.090666666666664</v>
      </c>
      <c r="D38" s="262"/>
    </row>
    <row r="39" spans="1:4" ht="13.5" thickBot="1">
      <c r="A39" s="269"/>
      <c r="B39" s="270" t="s">
        <v>621</v>
      </c>
      <c r="C39" s="274">
        <f>SUM(C10+C14+C18+C22+C26+C30+C34+C38)/8</f>
        <v>52.291708333333332</v>
      </c>
      <c r="D39" s="271"/>
    </row>
  </sheetData>
  <mergeCells count="12">
    <mergeCell ref="A15:A17"/>
    <mergeCell ref="A11:A13"/>
    <mergeCell ref="D5:D6"/>
    <mergeCell ref="A7:A9"/>
    <mergeCell ref="A5:A6"/>
    <mergeCell ref="B5:B6"/>
    <mergeCell ref="C5:C6"/>
    <mergeCell ref="A35:A37"/>
    <mergeCell ref="A27:A29"/>
    <mergeCell ref="A31:A33"/>
    <mergeCell ref="A23:A25"/>
    <mergeCell ref="A19:A21"/>
  </mergeCells>
  <pageMargins left="0.7" right="0.7" top="0.75" bottom="0.75" header="0.3" footer="0.3"/>
  <pageSetup paperSize="9" orientation="landscape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9"/>
  <sheetViews>
    <sheetView topLeftCell="A2" workbookViewId="0">
      <selection activeCell="A24" sqref="A24:D27"/>
    </sheetView>
  </sheetViews>
  <sheetFormatPr defaultRowHeight="12.75"/>
  <sheetData>
    <row r="1" spans="1:8" ht="15">
      <c r="A1" s="362" t="s">
        <v>220</v>
      </c>
      <c r="B1" s="362"/>
      <c r="C1" s="362"/>
      <c r="D1" s="362"/>
      <c r="E1" s="362"/>
      <c r="F1" s="362"/>
      <c r="G1" s="362"/>
      <c r="H1" s="275"/>
    </row>
    <row r="2" spans="1:8">
      <c r="A2" s="363" t="s">
        <v>11</v>
      </c>
      <c r="B2" s="364" t="s">
        <v>222</v>
      </c>
      <c r="C2" s="364"/>
      <c r="D2" s="364"/>
      <c r="E2" s="364"/>
      <c r="F2" s="364"/>
      <c r="G2" s="364"/>
      <c r="H2" s="275"/>
    </row>
    <row r="3" spans="1:8">
      <c r="A3" s="363"/>
      <c r="B3" s="364" t="s">
        <v>10</v>
      </c>
      <c r="C3" s="364"/>
      <c r="D3" s="364" t="s">
        <v>86</v>
      </c>
      <c r="E3" s="364"/>
      <c r="F3" s="364" t="s">
        <v>4</v>
      </c>
      <c r="G3" s="364"/>
      <c r="H3" s="275"/>
    </row>
    <row r="4" spans="1:8">
      <c r="A4" s="363"/>
      <c r="B4" s="276" t="s">
        <v>8</v>
      </c>
      <c r="C4" s="276" t="s">
        <v>93</v>
      </c>
      <c r="D4" s="276" t="s">
        <v>8</v>
      </c>
      <c r="E4" s="276" t="s">
        <v>93</v>
      </c>
      <c r="F4" s="276" t="s">
        <v>8</v>
      </c>
      <c r="G4" s="276" t="s">
        <v>93</v>
      </c>
      <c r="H4" s="275"/>
    </row>
    <row r="5" spans="1:8" ht="96">
      <c r="A5" s="277" t="s">
        <v>631</v>
      </c>
      <c r="B5" s="278">
        <v>384</v>
      </c>
      <c r="C5" s="279">
        <v>1</v>
      </c>
      <c r="D5" s="278">
        <v>0</v>
      </c>
      <c r="E5" s="279">
        <v>0</v>
      </c>
      <c r="F5" s="278">
        <v>384</v>
      </c>
      <c r="G5" s="279">
        <v>1</v>
      </c>
      <c r="H5" s="275"/>
    </row>
    <row r="6" spans="1:8">
      <c r="A6" s="275"/>
      <c r="B6" s="275"/>
      <c r="C6" s="275"/>
      <c r="D6" s="275"/>
      <c r="E6" s="275"/>
      <c r="F6" s="275"/>
      <c r="G6" s="275"/>
      <c r="H6" s="275"/>
    </row>
    <row r="7" spans="1:8" ht="15">
      <c r="A7" s="362" t="s">
        <v>632</v>
      </c>
      <c r="B7" s="362"/>
      <c r="C7" s="362"/>
      <c r="D7" s="362"/>
      <c r="E7" s="362"/>
      <c r="F7" s="362"/>
      <c r="G7" s="275"/>
      <c r="H7" s="275"/>
    </row>
    <row r="8" spans="1:8">
      <c r="A8" s="365" t="s">
        <v>633</v>
      </c>
      <c r="B8" s="366"/>
      <c r="C8" s="366"/>
      <c r="D8" s="366"/>
      <c r="E8" s="366"/>
      <c r="F8" s="366"/>
      <c r="G8" s="275"/>
      <c r="H8" s="275"/>
    </row>
    <row r="9" spans="1:8">
      <c r="A9" s="367" t="s">
        <v>11</v>
      </c>
      <c r="B9" s="367"/>
      <c r="C9" s="368" t="s">
        <v>634</v>
      </c>
      <c r="D9" s="368"/>
      <c r="E9" s="368"/>
      <c r="F9" s="368" t="s">
        <v>4</v>
      </c>
      <c r="G9" s="275"/>
      <c r="H9" s="275"/>
    </row>
    <row r="10" spans="1:8" ht="24">
      <c r="A10" s="367"/>
      <c r="B10" s="367"/>
      <c r="C10" s="280" t="s">
        <v>635</v>
      </c>
      <c r="D10" s="280" t="s">
        <v>636</v>
      </c>
      <c r="E10" s="280" t="s">
        <v>637</v>
      </c>
      <c r="F10" s="368"/>
      <c r="G10" s="275"/>
      <c r="H10" s="275"/>
    </row>
    <row r="11" spans="1:8" ht="24">
      <c r="A11" s="361" t="s">
        <v>638</v>
      </c>
      <c r="B11" s="281" t="s">
        <v>635</v>
      </c>
      <c r="C11" s="282">
        <v>152</v>
      </c>
      <c r="D11" s="282">
        <v>34</v>
      </c>
      <c r="E11" s="282">
        <v>1</v>
      </c>
      <c r="F11" s="282">
        <v>187</v>
      </c>
      <c r="G11" s="275"/>
      <c r="H11" s="275"/>
    </row>
    <row r="12" spans="1:8" ht="24">
      <c r="A12" s="361"/>
      <c r="B12" s="281" t="s">
        <v>636</v>
      </c>
      <c r="C12" s="282">
        <v>17</v>
      </c>
      <c r="D12" s="282">
        <v>113</v>
      </c>
      <c r="E12" s="282">
        <v>7</v>
      </c>
      <c r="F12" s="282">
        <v>137</v>
      </c>
      <c r="G12" s="275"/>
      <c r="H12" s="275"/>
    </row>
    <row r="13" spans="1:8">
      <c r="A13" s="361"/>
      <c r="B13" s="281" t="s">
        <v>637</v>
      </c>
      <c r="C13" s="282">
        <v>0</v>
      </c>
      <c r="D13" s="282">
        <v>12</v>
      </c>
      <c r="E13" s="282">
        <v>48</v>
      </c>
      <c r="F13" s="282">
        <v>60</v>
      </c>
      <c r="G13" s="275"/>
      <c r="H13" s="275"/>
    </row>
    <row r="14" spans="1:8">
      <c r="A14" s="361" t="s">
        <v>4</v>
      </c>
      <c r="B14" s="361"/>
      <c r="C14" s="282">
        <v>169</v>
      </c>
      <c r="D14" s="282">
        <v>159</v>
      </c>
      <c r="E14" s="282">
        <v>56</v>
      </c>
      <c r="F14" s="282">
        <v>384</v>
      </c>
      <c r="G14" s="275"/>
      <c r="H14" s="275"/>
    </row>
    <row r="15" spans="1:8">
      <c r="A15" s="275"/>
      <c r="B15" s="275"/>
      <c r="C15" s="275"/>
      <c r="D15" s="275"/>
      <c r="E15" s="275"/>
      <c r="F15" s="275"/>
      <c r="G15" s="275"/>
      <c r="H15" s="275"/>
    </row>
    <row r="16" spans="1:8" ht="15">
      <c r="A16" s="362" t="s">
        <v>639</v>
      </c>
      <c r="B16" s="362"/>
      <c r="C16" s="362"/>
      <c r="D16" s="362"/>
      <c r="E16" s="275"/>
      <c r="F16" s="275"/>
      <c r="G16" s="275"/>
      <c r="H16" s="275"/>
    </row>
    <row r="17" spans="1:8" ht="60">
      <c r="A17" s="367" t="s">
        <v>11</v>
      </c>
      <c r="B17" s="280" t="s">
        <v>640</v>
      </c>
      <c r="C17" s="280" t="s">
        <v>641</v>
      </c>
      <c r="D17" s="280" t="s">
        <v>642</v>
      </c>
      <c r="E17" s="275"/>
      <c r="F17" s="275"/>
      <c r="G17" s="275"/>
      <c r="H17" s="275"/>
    </row>
    <row r="18" spans="1:8" ht="36">
      <c r="A18" s="281" t="s">
        <v>643</v>
      </c>
      <c r="B18" s="283" t="s">
        <v>652</v>
      </c>
      <c r="C18" s="282">
        <v>4</v>
      </c>
      <c r="D18" s="284">
        <v>4.0052469954127546E-88</v>
      </c>
      <c r="E18" s="275"/>
      <c r="F18" s="275"/>
      <c r="G18" s="275"/>
      <c r="H18" s="275"/>
    </row>
    <row r="19" spans="1:8" ht="24">
      <c r="A19" s="281" t="s">
        <v>644</v>
      </c>
      <c r="B19" s="284">
        <v>367.89293869474255</v>
      </c>
      <c r="C19" s="282">
        <v>4</v>
      </c>
      <c r="D19" s="284">
        <v>2.399437499060711E-78</v>
      </c>
      <c r="E19" s="275"/>
      <c r="F19" s="275"/>
      <c r="G19" s="275"/>
      <c r="H19" s="275"/>
    </row>
    <row r="20" spans="1:8" ht="48">
      <c r="A20" s="281" t="s">
        <v>645</v>
      </c>
      <c r="B20" s="284">
        <v>254.53764766222048</v>
      </c>
      <c r="C20" s="282">
        <v>1</v>
      </c>
      <c r="D20" s="284">
        <v>2.6621123054641307E-57</v>
      </c>
      <c r="E20" s="275"/>
      <c r="F20" s="275"/>
      <c r="G20" s="275"/>
      <c r="H20" s="275"/>
    </row>
    <row r="21" spans="1:8" ht="24">
      <c r="A21" s="281" t="s">
        <v>646</v>
      </c>
      <c r="B21" s="282">
        <v>384</v>
      </c>
      <c r="C21" s="285"/>
      <c r="D21" s="285"/>
      <c r="E21" s="275"/>
      <c r="F21" s="275"/>
      <c r="G21" s="275"/>
      <c r="H21" s="275"/>
    </row>
    <row r="22" spans="1:8">
      <c r="A22" s="369" t="s">
        <v>647</v>
      </c>
      <c r="B22" s="369"/>
      <c r="C22" s="369"/>
      <c r="D22" s="369"/>
      <c r="E22" s="275"/>
      <c r="F22" s="275"/>
      <c r="G22" s="275"/>
      <c r="H22" s="275"/>
    </row>
    <row r="23" spans="1:8">
      <c r="A23" s="275"/>
      <c r="B23" s="275"/>
      <c r="C23" s="275"/>
      <c r="D23" s="275"/>
      <c r="E23" s="275"/>
      <c r="F23" s="275"/>
      <c r="G23" s="275"/>
      <c r="H23" s="275"/>
    </row>
    <row r="24" spans="1:8" ht="15">
      <c r="A24" s="362" t="s">
        <v>648</v>
      </c>
      <c r="B24" s="362"/>
      <c r="C24" s="362"/>
      <c r="D24" s="362"/>
      <c r="E24" s="275"/>
      <c r="F24" s="275"/>
      <c r="G24" s="275"/>
      <c r="H24" s="275"/>
    </row>
    <row r="25" spans="1:8" ht="48">
      <c r="A25" s="367" t="s">
        <v>11</v>
      </c>
      <c r="B25" s="367"/>
      <c r="C25" s="280" t="s">
        <v>640</v>
      </c>
      <c r="D25" s="280" t="s">
        <v>649</v>
      </c>
      <c r="E25" s="275"/>
      <c r="F25" s="275"/>
      <c r="G25" s="275"/>
      <c r="H25" s="275"/>
    </row>
    <row r="26" spans="1:8" ht="48">
      <c r="A26" s="281" t="s">
        <v>650</v>
      </c>
      <c r="B26" s="281" t="s">
        <v>651</v>
      </c>
      <c r="C26" s="284">
        <v>0.71991967784986466</v>
      </c>
      <c r="D26" s="284">
        <v>4.0052469954127546E-88</v>
      </c>
      <c r="E26" s="275"/>
      <c r="F26" s="275"/>
      <c r="G26" s="275"/>
      <c r="H26" s="275"/>
    </row>
    <row r="27" spans="1:8">
      <c r="A27" s="361" t="s">
        <v>646</v>
      </c>
      <c r="B27" s="361"/>
      <c r="C27" s="282">
        <v>384</v>
      </c>
      <c r="D27" s="285"/>
      <c r="E27" s="275"/>
      <c r="F27" s="275"/>
      <c r="G27" s="275"/>
      <c r="H27" s="275"/>
    </row>
    <row r="28" spans="1:8">
      <c r="A28" s="275"/>
      <c r="B28" s="275"/>
      <c r="C28" s="275"/>
      <c r="D28" s="275"/>
      <c r="E28" s="275"/>
      <c r="F28" s="275"/>
      <c r="G28" s="275"/>
      <c r="H28" s="275"/>
    </row>
    <row r="29" spans="1:8">
      <c r="A29" s="275"/>
      <c r="B29" s="275"/>
      <c r="C29" s="275"/>
      <c r="D29" s="275"/>
      <c r="E29" s="275"/>
      <c r="F29" s="275"/>
      <c r="G29" s="275"/>
      <c r="H29" s="275"/>
    </row>
  </sheetData>
  <mergeCells count="19">
    <mergeCell ref="A27:B27"/>
    <mergeCell ref="A14:B14"/>
    <mergeCell ref="A16:D16"/>
    <mergeCell ref="A17"/>
    <mergeCell ref="A22:D22"/>
    <mergeCell ref="A24:D24"/>
    <mergeCell ref="A25:B25"/>
    <mergeCell ref="A11:A13"/>
    <mergeCell ref="A1:G1"/>
    <mergeCell ref="A2:A4"/>
    <mergeCell ref="B2:G2"/>
    <mergeCell ref="B3:C3"/>
    <mergeCell ref="D3:E3"/>
    <mergeCell ref="F3:G3"/>
    <mergeCell ref="A7:F7"/>
    <mergeCell ref="A8:F8"/>
    <mergeCell ref="A9:B10"/>
    <mergeCell ref="C9:E9"/>
    <mergeCell ref="F9:F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HASIL OUTPUT SPSS</vt:lpstr>
      <vt:lpstr>TCR untuk variabel x</vt:lpstr>
      <vt:lpstr>TCR V y</vt:lpstr>
      <vt:lpstr>TABEL-Tabel</vt:lpstr>
      <vt:lpstr>Lampiran-lampiran</vt:lpstr>
      <vt:lpstr>Lampiran ver indikator X</vt:lpstr>
      <vt:lpstr>lampiran Per indikator Y</vt:lpstr>
      <vt:lpstr>LAmpiran Hubungan Variabel X dn</vt:lpstr>
      <vt:lpstr>Sheet1</vt:lpstr>
      <vt:lpstr>'TABEL-Tabel'!OLE_LINK1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acer</cp:lastModifiedBy>
  <dcterms:created xsi:type="dcterms:W3CDTF">2021-10-18T19:57:20Z</dcterms:created>
  <dcterms:modified xsi:type="dcterms:W3CDTF">2021-11-20T08:57:10Z</dcterms:modified>
</cp:coreProperties>
</file>